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D:\Bureau CHR\"/>
    </mc:Choice>
  </mc:AlternateContent>
  <xr:revisionPtr revIDLastSave="0" documentId="8_{69B683D3-817F-4CCE-943D-6698D3F1A002}" xr6:coauthVersionLast="45" xr6:coauthVersionMax="45" xr10:uidLastSave="{00000000-0000-0000-0000-000000000000}"/>
  <bookViews>
    <workbookView xWindow="-120" yWindow="-120" windowWidth="21840" windowHeight="13140" tabRatio="528" activeTab="1"/>
  </bookViews>
  <sheets>
    <sheet name="Data" sheetId="1" r:id="rId1"/>
    <sheet name="Analysis" sheetId="8" r:id="rId2"/>
    <sheet name="Analyse 5M  8F _2_" sheetId="3" state="hidden" r:id="rId3"/>
    <sheet name="Préparation" sheetId="4" r:id="rId4"/>
  </sheets>
  <definedNames>
    <definedName name="_xlnm._FilterDatabase" localSheetId="0" hidden="1">Data!$A$1:$K$326</definedName>
    <definedName name="Data">Data!$A$10:$J$199</definedName>
    <definedName name="_xlnm.Print_Titles" localSheetId="0">Data!$10:$10</definedName>
  </definedNames>
  <calcPr calcId="181029" fullCalcOnLoad="1"/>
  <pivotCaches>
    <pivotCache cacheId="0" r:id="rId5"/>
    <pivotCache cacheId="1" r:id="rId6"/>
    <pivotCache cacheId="2" r:id="rId7"/>
    <pivotCache cacheId="3" r:id="rId8"/>
    <pivotCache cacheId="4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L90" i="1"/>
  <c r="L89" i="1"/>
  <c r="M90" i="1" s="1"/>
  <c r="L88" i="1"/>
  <c r="L87" i="1"/>
  <c r="I6" i="3"/>
  <c r="J6" i="3"/>
  <c r="K6" i="3"/>
  <c r="L6" i="3"/>
  <c r="I7" i="3"/>
  <c r="J7" i="3"/>
  <c r="K7" i="3"/>
  <c r="L7" i="3"/>
  <c r="I8" i="3"/>
  <c r="J8" i="3"/>
  <c r="K8" i="3"/>
  <c r="L8" i="3"/>
  <c r="I9" i="3"/>
  <c r="J9" i="3"/>
  <c r="K9" i="3"/>
  <c r="L9" i="3"/>
  <c r="I10" i="3"/>
  <c r="J10" i="3"/>
  <c r="K10" i="3"/>
  <c r="L10" i="3"/>
  <c r="J11" i="3"/>
  <c r="M11" i="3" s="1"/>
  <c r="K11" i="3"/>
  <c r="L11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41" i="3"/>
  <c r="K41" i="3"/>
  <c r="L41" i="3"/>
  <c r="J42" i="3"/>
  <c r="K42" i="3"/>
  <c r="L42" i="3"/>
  <c r="J43" i="3"/>
  <c r="K43" i="3"/>
  <c r="L43" i="3"/>
  <c r="J44" i="3"/>
  <c r="K44" i="3"/>
  <c r="L44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F1" i="4"/>
  <c r="E4" i="4"/>
  <c r="G4" i="4"/>
  <c r="F5" i="4"/>
  <c r="G5" i="4" s="1"/>
  <c r="F6" i="4" s="1"/>
  <c r="G6" i="4" s="1"/>
  <c r="F7" i="4" s="1"/>
  <c r="G7" i="4" s="1"/>
  <c r="F8" i="4" s="1"/>
  <c r="G8" i="4" s="1"/>
  <c r="F9" i="4" s="1"/>
  <c r="G9" i="4" s="1"/>
  <c r="E5" i="4"/>
  <c r="E6" i="4"/>
  <c r="E7" i="4"/>
  <c r="E8" i="4"/>
  <c r="E9" i="4"/>
  <c r="M89" i="1"/>
  <c r="M88" i="1"/>
  <c r="M92" i="1" l="1"/>
  <c r="M91" i="1"/>
</calcChain>
</file>

<file path=xl/sharedStrings.xml><?xml version="1.0" encoding="utf-8"?>
<sst xmlns="http://schemas.openxmlformats.org/spreadsheetml/2006/main" count="1328" uniqueCount="309">
  <si>
    <t>Refactoring</t>
  </si>
  <si>
    <t>Responsabilité collective du code</t>
  </si>
  <si>
    <t>Conception simple</t>
  </si>
  <si>
    <t>Règles de codages</t>
  </si>
  <si>
    <t>Livraisons féquentes</t>
  </si>
  <si>
    <t>Production</t>
  </si>
  <si>
    <t>Binomages</t>
  </si>
  <si>
    <t>Information</t>
  </si>
  <si>
    <t>Client sur site</t>
  </si>
  <si>
    <t>Contrôle</t>
  </si>
  <si>
    <t>Métaphore</t>
  </si>
  <si>
    <t>Machine</t>
  </si>
  <si>
    <t>Régulation</t>
  </si>
  <si>
    <t>Rythme durable</t>
  </si>
  <si>
    <t>Man</t>
  </si>
  <si>
    <t>Organisation</t>
  </si>
  <si>
    <t>Planning game</t>
  </si>
  <si>
    <t>Management</t>
  </si>
  <si>
    <t>Coordination</t>
  </si>
  <si>
    <t>Communauté de projet</t>
  </si>
  <si>
    <t>Tests de recette</t>
  </si>
  <si>
    <t>Mission</t>
  </si>
  <si>
    <t>Evaluation</t>
  </si>
  <si>
    <t>Développement par les tests</t>
  </si>
  <si>
    <t>Tests unitaires</t>
  </si>
  <si>
    <t>Money</t>
  </si>
  <si>
    <t>Orientation</t>
  </si>
  <si>
    <t>Plannification agile</t>
  </si>
  <si>
    <t>Intégration continue</t>
  </si>
  <si>
    <t>N°</t>
  </si>
  <si>
    <t>Catégorie</t>
  </si>
  <si>
    <t>Couleur</t>
  </si>
  <si>
    <t>Post-it</t>
  </si>
  <si>
    <t>Pour plus d'info :</t>
  </si>
  <si>
    <t>5M</t>
  </si>
  <si>
    <t>5M corrigé</t>
  </si>
  <si>
    <t>8F</t>
  </si>
  <si>
    <t>8F corrigé</t>
  </si>
  <si>
    <t>3 axes</t>
  </si>
  <si>
    <t>13 pratiques</t>
  </si>
  <si>
    <t>1. Difficultés</t>
  </si>
  <si>
    <t>2. Améliorations</t>
  </si>
  <si>
    <t>3. Obstacles</t>
  </si>
  <si>
    <t>orange</t>
  </si>
  <si>
    <t>4. Leviers</t>
  </si>
  <si>
    <t>5. Livrables</t>
  </si>
  <si>
    <t>6. Premier pas</t>
  </si>
  <si>
    <t>Nombre de Post-it</t>
  </si>
  <si>
    <t>(1) et (3)</t>
  </si>
  <si>
    <t>(2) et (4)</t>
  </si>
  <si>
    <t>(5) et (6)</t>
  </si>
  <si>
    <t>Total général</t>
  </si>
  <si>
    <t>Difficultés</t>
  </si>
  <si>
    <t>Solutions</t>
  </si>
  <si>
    <t>Pistes immédiates</t>
  </si>
  <si>
    <t>% de réponses</t>
  </si>
  <si>
    <t>post-it / personne</t>
  </si>
  <si>
    <t>Post it</t>
  </si>
  <si>
    <t>Ces informations sont à copier manuellement dans les lignes 1 à 20 de la page reccueil (ces lignes sont cachées)</t>
  </si>
  <si>
    <t>3 axes XP</t>
  </si>
  <si>
    <t>Thématiques</t>
  </si>
  <si>
    <t>2. Solution</t>
  </si>
  <si>
    <t>3. Obstacle</t>
  </si>
  <si>
    <t>1. Problem</t>
  </si>
  <si>
    <t>Total</t>
  </si>
  <si>
    <t>yellow</t>
  </si>
  <si>
    <t>green</t>
  </si>
  <si>
    <t>4. Lever</t>
  </si>
  <si>
    <t>6. 3 year strategy</t>
  </si>
  <si>
    <t>blue</t>
  </si>
  <si>
    <t>pink</t>
  </si>
  <si>
    <t>purple</t>
  </si>
  <si>
    <t>Group</t>
  </si>
  <si>
    <t>Regulation</t>
  </si>
  <si>
    <t>Control</t>
  </si>
  <si>
    <t>5. Delivrable</t>
  </si>
  <si>
    <t>Market</t>
  </si>
  <si>
    <t>5. Deliverable</t>
  </si>
  <si>
    <t>Category</t>
  </si>
  <si>
    <t>Number of post-it</t>
  </si>
  <si>
    <t>Number of participants</t>
  </si>
  <si>
    <t>Number</t>
  </si>
  <si>
    <t>Number start</t>
  </si>
  <si>
    <t>Number end</t>
  </si>
  <si>
    <t>(vide)</t>
  </si>
  <si>
    <t>Nombre de N°</t>
  </si>
  <si>
    <t>Total Machine</t>
  </si>
  <si>
    <t>Total Man</t>
  </si>
  <si>
    <t>Total Management</t>
  </si>
  <si>
    <t>Total Market</t>
  </si>
  <si>
    <t>Total Money</t>
  </si>
  <si>
    <t>Total (vide)</t>
  </si>
  <si>
    <t>Total Control</t>
  </si>
  <si>
    <t>Total Coordination</t>
  </si>
  <si>
    <t>Total Evaluation</t>
  </si>
  <si>
    <t>Total Information</t>
  </si>
  <si>
    <t>Total Organisation</t>
  </si>
  <si>
    <t>Total Orientation</t>
  </si>
  <si>
    <t>Total Production</t>
  </si>
  <si>
    <t>Total Regulation</t>
  </si>
  <si>
    <t>Dynamique équipe</t>
  </si>
  <si>
    <t>Absentéisme</t>
  </si>
  <si>
    <t>Budget</t>
  </si>
  <si>
    <t>Communication</t>
  </si>
  <si>
    <t>Temps</t>
  </si>
  <si>
    <t>Lien avec le CA</t>
  </si>
  <si>
    <t>Valorisation du métier</t>
  </si>
  <si>
    <t>Fusion ALE Pôle Service</t>
  </si>
  <si>
    <t>Aides ménagères</t>
  </si>
  <si>
    <t>Suivi du terrain</t>
  </si>
  <si>
    <t>Post-it 1</t>
  </si>
  <si>
    <t>Post-it 2</t>
  </si>
  <si>
    <t>Post-it 3</t>
  </si>
  <si>
    <t>Post-it 4</t>
  </si>
  <si>
    <t>Post-it 5</t>
  </si>
  <si>
    <t>Post-it 6</t>
  </si>
  <si>
    <t>Post-it 7</t>
  </si>
  <si>
    <t>Post-it 8</t>
  </si>
  <si>
    <t>Post-it 9</t>
  </si>
  <si>
    <t>Post-it 10</t>
  </si>
  <si>
    <t>Post-it 11</t>
  </si>
  <si>
    <t>Post-it 12</t>
  </si>
  <si>
    <t>Post-it 13</t>
  </si>
  <si>
    <t>Post-it 14</t>
  </si>
  <si>
    <t>Post-it 15</t>
  </si>
  <si>
    <t>Post-it 16</t>
  </si>
  <si>
    <t>Post-it 17</t>
  </si>
  <si>
    <t>Post-it 18</t>
  </si>
  <si>
    <t>Post-it 19</t>
  </si>
  <si>
    <t>Post-it 20</t>
  </si>
  <si>
    <t>Post-it 21</t>
  </si>
  <si>
    <t>Post-it 22</t>
  </si>
  <si>
    <t>Post-it 23</t>
  </si>
  <si>
    <t>Post-it 24</t>
  </si>
  <si>
    <t>Post-it 25</t>
  </si>
  <si>
    <t>Post-it 26</t>
  </si>
  <si>
    <t>Post-it 27</t>
  </si>
  <si>
    <t>Post-it 28</t>
  </si>
  <si>
    <t>Post-it 29</t>
  </si>
  <si>
    <t>Post-it 30</t>
  </si>
  <si>
    <t>Post-it 31</t>
  </si>
  <si>
    <t>Post-it 32</t>
  </si>
  <si>
    <t>Post-it 33</t>
  </si>
  <si>
    <t>Post-it 34</t>
  </si>
  <si>
    <t>Post-it 35</t>
  </si>
  <si>
    <t>Post-it 36</t>
  </si>
  <si>
    <t>Post-it 37</t>
  </si>
  <si>
    <t>Post-it 38</t>
  </si>
  <si>
    <t>Post-it 39</t>
  </si>
  <si>
    <t>Post-it 40</t>
  </si>
  <si>
    <t>Post-it 41</t>
  </si>
  <si>
    <t>Post-it 42</t>
  </si>
  <si>
    <t>Post-it 43</t>
  </si>
  <si>
    <t>Post-it 44</t>
  </si>
  <si>
    <t>Post-it 45</t>
  </si>
  <si>
    <t>Post-it 46</t>
  </si>
  <si>
    <t>Post-it 47</t>
  </si>
  <si>
    <t>Post-it 48</t>
  </si>
  <si>
    <t>Post-it 49</t>
  </si>
  <si>
    <t>Post-it 50</t>
  </si>
  <si>
    <t>Post-it 51</t>
  </si>
  <si>
    <t>Post-it 52</t>
  </si>
  <si>
    <t>Post-it 53</t>
  </si>
  <si>
    <t>Post-it 54</t>
  </si>
  <si>
    <t>Post-it 56</t>
  </si>
  <si>
    <t>Post-it 57</t>
  </si>
  <si>
    <t>Post-it 58</t>
  </si>
  <si>
    <t>Post-it 59</t>
  </si>
  <si>
    <t>Post-it 60</t>
  </si>
  <si>
    <t>Post-it 61</t>
  </si>
  <si>
    <t>Post-it 62</t>
  </si>
  <si>
    <t>Post-it 63</t>
  </si>
  <si>
    <t>Post-it 64</t>
  </si>
  <si>
    <t>Post-it 65</t>
  </si>
  <si>
    <t>Post-it 66</t>
  </si>
  <si>
    <t>Post-it 67</t>
  </si>
  <si>
    <t>Post-it 68</t>
  </si>
  <si>
    <t>Post-it 69</t>
  </si>
  <si>
    <t>Post-it 70</t>
  </si>
  <si>
    <t>Post-it 71</t>
  </si>
  <si>
    <t>Post-it 72</t>
  </si>
  <si>
    <t>Post-it 73</t>
  </si>
  <si>
    <t>Post-it 74</t>
  </si>
  <si>
    <t>Post-it 75</t>
  </si>
  <si>
    <t>Post-it 76</t>
  </si>
  <si>
    <t>Post-it 77</t>
  </si>
  <si>
    <t>Post-it 78</t>
  </si>
  <si>
    <t>Post-it 79</t>
  </si>
  <si>
    <t>Post-it 80</t>
  </si>
  <si>
    <t>Post-it 81</t>
  </si>
  <si>
    <t>Post-it 82</t>
  </si>
  <si>
    <t>Post-it 83</t>
  </si>
  <si>
    <t>Post-it 84</t>
  </si>
  <si>
    <t>Post-it 85</t>
  </si>
  <si>
    <t>Post-it 86</t>
  </si>
  <si>
    <t>Post-it 87</t>
  </si>
  <si>
    <t>Post-it 88</t>
  </si>
  <si>
    <t>Post-it 89</t>
  </si>
  <si>
    <t>Post-it 55</t>
  </si>
  <si>
    <t>Post-it 90</t>
  </si>
  <si>
    <t>Post-it 91</t>
  </si>
  <si>
    <t>Post-it 92</t>
  </si>
  <si>
    <t>Post-it 93</t>
  </si>
  <si>
    <t>Post-it 94</t>
  </si>
  <si>
    <t>Post-it 95</t>
  </si>
  <si>
    <t>Post-it 96</t>
  </si>
  <si>
    <t>Post-it 97</t>
  </si>
  <si>
    <t>Post-it 98</t>
  </si>
  <si>
    <t>Post-it 99</t>
  </si>
  <si>
    <t>Post-it 100</t>
  </si>
  <si>
    <t>Post-it 101</t>
  </si>
  <si>
    <t>Post-it 102</t>
  </si>
  <si>
    <t>Post-it 103</t>
  </si>
  <si>
    <t>Post-it 104</t>
  </si>
  <si>
    <t>Post-it 105</t>
  </si>
  <si>
    <t>Post-it 106</t>
  </si>
  <si>
    <t>Post-it 107</t>
  </si>
  <si>
    <t>Post-it 108</t>
  </si>
  <si>
    <t>Post-it 109</t>
  </si>
  <si>
    <t>Post-it 110</t>
  </si>
  <si>
    <t>Post-it 111</t>
  </si>
  <si>
    <t>Post-it 112</t>
  </si>
  <si>
    <t>Post-it 113</t>
  </si>
  <si>
    <t>Post-it 114</t>
  </si>
  <si>
    <t>Post-it 115</t>
  </si>
  <si>
    <t>Post-it 116</t>
  </si>
  <si>
    <t>Post-it 117</t>
  </si>
  <si>
    <t>Post-it 118</t>
  </si>
  <si>
    <t>Post-it 119</t>
  </si>
  <si>
    <t>Post-it 120</t>
  </si>
  <si>
    <t>Post-it 121</t>
  </si>
  <si>
    <t>Post-it 122</t>
  </si>
  <si>
    <t>Post-it 123</t>
  </si>
  <si>
    <t>Post-it 124</t>
  </si>
  <si>
    <t>Post-it 125</t>
  </si>
  <si>
    <t>Post-it 126</t>
  </si>
  <si>
    <t>Post-it 127</t>
  </si>
  <si>
    <t>Post-it 128</t>
  </si>
  <si>
    <t>Post-it 129</t>
  </si>
  <si>
    <t>Post-it 130</t>
  </si>
  <si>
    <t>Post-it 131</t>
  </si>
  <si>
    <t>Post-it 132</t>
  </si>
  <si>
    <t>Post-it 133</t>
  </si>
  <si>
    <t>Post-it 134</t>
  </si>
  <si>
    <t>Post-it 135</t>
  </si>
  <si>
    <t>Post-it 136</t>
  </si>
  <si>
    <t>1. Problème</t>
  </si>
  <si>
    <t>jaune</t>
  </si>
  <si>
    <t>vert</t>
  </si>
  <si>
    <t>Post-it 137</t>
  </si>
  <si>
    <t>Post-it 138</t>
  </si>
  <si>
    <t>Post-it 139</t>
  </si>
  <si>
    <t>Post-it 140</t>
  </si>
  <si>
    <t>Post-it 141</t>
  </si>
  <si>
    <t>Post-it 142</t>
  </si>
  <si>
    <t>Post-it 143</t>
  </si>
  <si>
    <t>Post-it 144</t>
  </si>
  <si>
    <t>Post-it 145</t>
  </si>
  <si>
    <t>Post-it 146</t>
  </si>
  <si>
    <t>Post-it 147</t>
  </si>
  <si>
    <t>Post-it 148</t>
  </si>
  <si>
    <t>Post-it 149</t>
  </si>
  <si>
    <t>Post-it 150</t>
  </si>
  <si>
    <t>Post-it 151</t>
  </si>
  <si>
    <t>Post-it 152</t>
  </si>
  <si>
    <t>Post-it 153</t>
  </si>
  <si>
    <t>Post-it 154</t>
  </si>
  <si>
    <t>Post-it 155</t>
  </si>
  <si>
    <t>Post-it 156</t>
  </si>
  <si>
    <t>Post-it 157</t>
  </si>
  <si>
    <t>Post-it 158</t>
  </si>
  <si>
    <t>Post-it 159</t>
  </si>
  <si>
    <t>Post-it 160</t>
  </si>
  <si>
    <t>Post-it 161</t>
  </si>
  <si>
    <t>Post-it 162</t>
  </si>
  <si>
    <t>bleu</t>
  </si>
  <si>
    <t>4. Levier</t>
  </si>
  <si>
    <t>Post-it 163</t>
  </si>
  <si>
    <t>Post-it 176</t>
  </si>
  <si>
    <t>Post-it 177</t>
  </si>
  <si>
    <t>Post-it 178</t>
  </si>
  <si>
    <t>Post-it 179</t>
  </si>
  <si>
    <t>Post-it 164</t>
  </si>
  <si>
    <t>Post-it 165</t>
  </si>
  <si>
    <t>Post-it 166</t>
  </si>
  <si>
    <t>Post-it 167</t>
  </si>
  <si>
    <t>Post-it 168</t>
  </si>
  <si>
    <t>Post-it 169</t>
  </si>
  <si>
    <t>Post-it 170</t>
  </si>
  <si>
    <t>Post-it 171</t>
  </si>
  <si>
    <t>Post-it 172</t>
  </si>
  <si>
    <t>Post-it 173</t>
  </si>
  <si>
    <t>Post-it 174</t>
  </si>
  <si>
    <t>Post-it 175</t>
  </si>
  <si>
    <t>Post-it 180</t>
  </si>
  <si>
    <t>rose</t>
  </si>
  <si>
    <t>mauve</t>
  </si>
  <si>
    <t>6. Stratégie</t>
  </si>
  <si>
    <t>Post-it 181</t>
  </si>
  <si>
    <t>Post-it 182</t>
  </si>
  <si>
    <t>Post-it 183</t>
  </si>
  <si>
    <t>Post-it 184</t>
  </si>
  <si>
    <t>Post-it 185</t>
  </si>
  <si>
    <t>Post-it 186</t>
  </si>
  <si>
    <t>Post-it 187</t>
  </si>
  <si>
    <t>Post-it 188</t>
  </si>
  <si>
    <t>Post-it 189</t>
  </si>
  <si>
    <t>Thématique 1</t>
  </si>
  <si>
    <t>Total Thématique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</si>
</sst>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%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3"/>
      </patternFill>
    </fill>
    <fill>
      <patternFill patternType="solid">
        <fgColor rgb="FF92D05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79998168889431442"/>
        <bgColor indexed="34"/>
      </patternFill>
    </fill>
    <fill>
      <patternFill patternType="solid">
        <fgColor rgb="FF92D050"/>
        <bgColor indexed="49"/>
      </patternFill>
    </fill>
    <fill>
      <patternFill patternType="solid">
        <fgColor rgb="FF00B0F0"/>
        <bgColor indexed="27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9" fontId="19" fillId="0" borderId="0" applyFill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9" xfId="0" applyFont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 applyFill="1" applyBorder="1"/>
    <xf numFmtId="0" fontId="0" fillId="11" borderId="0" xfId="0" applyFont="1" applyFill="1" applyAlignment="1">
      <alignment vertical="top" wrapText="1"/>
    </xf>
    <xf numFmtId="0" fontId="0" fillId="0" borderId="0" xfId="0" applyFont="1"/>
    <xf numFmtId="0" fontId="0" fillId="5" borderId="0" xfId="0" applyFont="1" applyFill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0" xfId="0" applyFont="1" applyAlignment="1">
      <alignment horizontal="right"/>
    </xf>
    <xf numFmtId="0" fontId="0" fillId="0" borderId="13" xfId="0" applyFont="1" applyBorder="1"/>
    <xf numFmtId="0" fontId="0" fillId="0" borderId="14" xfId="0" applyFont="1" applyBorder="1"/>
    <xf numFmtId="0" fontId="0" fillId="0" borderId="9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0" borderId="15" xfId="0" applyNumberFormat="1" applyBorder="1"/>
    <xf numFmtId="0" fontId="0" fillId="0" borderId="16" xfId="0" applyFon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23" borderId="19" xfId="0" applyFill="1" applyBorder="1"/>
    <xf numFmtId="166" fontId="0" fillId="0" borderId="0" xfId="31" applyNumberFormat="1" applyFont="1" applyFill="1" applyBorder="1" applyAlignment="1" applyProtection="1"/>
    <xf numFmtId="0" fontId="0" fillId="0" borderId="0" xfId="0" applyBorder="1"/>
    <xf numFmtId="0" fontId="0" fillId="0" borderId="20" xfId="0" applyFont="1" applyBorder="1"/>
    <xf numFmtId="0" fontId="0" fillId="24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25" xfId="0" pivotButton="1" applyBorder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NumberFormat="1" applyBorder="1"/>
    <xf numFmtId="0" fontId="0" fillId="0" borderId="27" xfId="0" applyNumberFormat="1" applyBorder="1"/>
    <xf numFmtId="0" fontId="0" fillId="25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26" borderId="0" xfId="0" applyFont="1" applyFill="1" applyAlignment="1">
      <alignment vertical="top" wrapText="1"/>
    </xf>
    <xf numFmtId="0" fontId="0" fillId="27" borderId="0" xfId="0" applyFont="1" applyFill="1" applyAlignment="1">
      <alignment vertical="top" wrapText="1"/>
    </xf>
    <xf numFmtId="0" fontId="18" fillId="23" borderId="0" xfId="0" applyFont="1" applyFill="1" applyBorder="1" applyAlignment="1">
      <alignment horizontal="center" vertical="top"/>
    </xf>
    <xf numFmtId="0" fontId="0" fillId="0" borderId="21" xfId="0" applyFont="1" applyFill="1" applyBorder="1"/>
    <xf numFmtId="0" fontId="0" fillId="0" borderId="22" xfId="0" applyFont="1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0" fillId="0" borderId="30" xfId="0" applyBorder="1"/>
    <xf numFmtId="0" fontId="0" fillId="0" borderId="31" xfId="0" applyNumberFormat="1" applyBorder="1"/>
    <xf numFmtId="0" fontId="0" fillId="0" borderId="23" xfId="0" applyBorder="1"/>
    <xf numFmtId="0" fontId="18" fillId="23" borderId="13" xfId="0" applyFont="1" applyFill="1" applyBorder="1" applyAlignment="1">
      <alignment horizontal="center" vertical="top"/>
    </xf>
    <xf numFmtId="0" fontId="18" fillId="23" borderId="1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0" borderId="24" xfId="0" applyFont="1" applyBorder="1" applyAlignment="1">
      <alignment vertical="top"/>
    </xf>
    <xf numFmtId="0" fontId="0" fillId="0" borderId="24" xfId="0" applyFont="1" applyBorder="1" applyAlignment="1">
      <alignment horizontal="center" vertical="top"/>
    </xf>
    <xf numFmtId="0" fontId="0" fillId="24" borderId="24" xfId="0" applyFont="1" applyFill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24" xfId="0" applyFont="1" applyFill="1" applyBorder="1" applyAlignment="1">
      <alignment vertical="top"/>
    </xf>
    <xf numFmtId="0" fontId="0" fillId="0" borderId="24" xfId="0" applyFont="1" applyBorder="1"/>
    <xf numFmtId="0" fontId="0" fillId="0" borderId="24" xfId="0" applyFont="1" applyFill="1" applyBorder="1"/>
    <xf numFmtId="0" fontId="0" fillId="28" borderId="24" xfId="0" applyFont="1" applyFill="1" applyBorder="1" applyAlignment="1">
      <alignment vertical="top" wrapText="1"/>
    </xf>
    <xf numFmtId="0" fontId="0" fillId="11" borderId="24" xfId="0" applyFont="1" applyFill="1" applyBorder="1" applyAlignment="1">
      <alignment vertical="top" wrapText="1"/>
    </xf>
    <xf numFmtId="0" fontId="0" fillId="0" borderId="24" xfId="0" applyBorder="1"/>
    <xf numFmtId="0" fontId="0" fillId="29" borderId="24" xfId="0" applyFont="1" applyFill="1" applyBorder="1" applyAlignment="1">
      <alignment vertical="top" wrapText="1"/>
    </xf>
    <xf numFmtId="0" fontId="0" fillId="27" borderId="24" xfId="0" applyFont="1" applyFill="1" applyBorder="1" applyAlignment="1">
      <alignment vertical="top" wrapText="1"/>
    </xf>
    <xf numFmtId="0" fontId="0" fillId="5" borderId="24" xfId="0" applyFont="1" applyFill="1" applyBorder="1" applyAlignment="1">
      <alignment vertical="top" wrapText="1"/>
    </xf>
    <xf numFmtId="0" fontId="0" fillId="0" borderId="32" xfId="0" applyBorder="1"/>
    <xf numFmtId="0" fontId="0" fillId="0" borderId="33" xfId="0" applyBorder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Pourcentage" xfId="31" builtinId="5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microsoft.com/office/2006/relationships/vbaProject" Target="vbaProject.bin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51901.029652778001" createdVersion="1" recordCount="16383" upgradeOnRefresh="1">
  <cacheSource type="worksheet">
    <worksheetSource ref="A1:J65536" sheet="Data"/>
  </cacheSource>
  <cacheFields count="11">
    <cacheField name="" numFmtId="0">
      <sharedItems containsBlank="1" containsMixedTypes="1" containsNumber="1" containsInteger="1" minValue="1" maxValue="502" count="504">
        <m/>
        <s v="N°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</sharedItems>
    </cacheField>
    <cacheField name="" numFmtId="0">
      <sharedItems containsBlank="1" count="8">
        <m/>
        <s v="Catégorie"/>
        <s v="1. Difficultés"/>
        <s v="2. Améliorations"/>
        <s v="3. Obstacles"/>
        <s v="4. Leviers"/>
        <s v="5. Livrables"/>
        <s v="6. Premier pas"/>
      </sharedItems>
    </cacheField>
    <cacheField name="" numFmtId="0">
      <sharedItems containsBlank="1" count="8">
        <m/>
        <s v="Couleur"/>
        <s v="rose"/>
        <s v="vert"/>
        <s v="orange"/>
        <s v="vert clair"/>
        <s v="jaune"/>
        <s v="violet"/>
      </sharedItems>
    </cacheField>
    <cacheField name="" numFmtId="0">
      <sharedItems containsBlank="1" count="231">
        <m/>
        <s v="Post-it"/>
        <s v="Les binômes rendent fou"/>
        <s v="La productivité d'un binôme n'est pas égales à la productivité de deux monomes"/>
        <s v="Les développements fragmentés provoquent une sédimentation du code (parce que la demande évolue beaucoup)"/>
        <s v="Les itérations sont des sprints à répétitions"/>
        <s v="Ne faire que ce dont a besoin &quot;you ain't gonna need it&quot;"/>
        <s v="Flexibilité limitée de DH2 (beaucoup de modifications nécessaires en cas de changements - difficulté à faire évoluer le code)"/>
        <s v="Il n'extiste pas de petits changements"/>
        <s v="Temps d'encodage des tests de recette"/>
        <s v="La moindre modification a un impact important"/>
        <s v="Présence de pas mal de bugs non réglés"/>
        <s v="Passer beaucoup de temps avec le même binôme"/>
        <s v="Code de test présent dans l'application"/>
        <s v="Pas assez de visibilité sur les modules"/>
        <s v="Impact du refactoring plus lourd et conséquent"/>
        <s v="TR et (TU) =&gt; pas assez de tests unitaires par rapports aux test de recette"/>
        <s v="Documentation - peu faire mieux"/>
        <s v="Binôme - rotation (devrait) être plus fréquente"/>
        <s v="Temps pris par le module des tests lors que l'on change qqc"/>
        <s v="Plus associer SWCS dans le développement (pour qu'ils aient une vue plus complête …)"/>
        <s v="Lenteur du serveur test et Build"/>
        <s v="Différences entre confluence et jira (manque de conhérence - pourquoi avoir deux outils - redondances)"/>
        <s v="Améliorer les procédures stockées"/>
        <s v="(pouvoir) Lancer les blocs de TR par module"/>
        <s v="Les tests de recettes ne sont pas des tests d'acceptances (les TR ne correspondent pas aux besoins des utilisateurs)"/>
        <s v="Manque de temps"/>
        <s v="Mise en production difficile"/>
        <s v="les tests couvrentent-ils bien le code"/>
        <s v="Beaucoup de (scripts) oneshot après la mise en production "/>
        <s v="Délais plus communication (12.2 ou 13.1) (… on s'y perd entre livraisons et itérations)"/>
        <s v="Impossible de prendre de l'avance sur l'analyse (fonctionnelle)"/>
        <s v="Définition du périmètre"/>
        <s v="Compréhension et language entre client et Thales"/>
        <s v="Vision à long terme"/>
        <s v="Spécialisation de la fonction de testeur fonctionel (mauvaise répartition)"/>
        <s v="Absence d'alarmes et de mise en garde"/>
        <s v="Manque de présibilité dans la mise en ligne des fonctionnalités"/>
        <s v="Impression de lourdeurs lors des demandes de modifications"/>
        <s v="Difficulté à évaluer la date de fin et la vélocité"/>
        <s v="Difficulté à mesurer l'efficacité de la méthode"/>
        <s v="Bugs plus nombreux lors du déploiement sur serveur Doc (+ qu'avant)"/>
        <s v="Livraision 12.2 reportée plusieurs fois"/>
        <s v="Trop de tâches importantes pour une même itération"/>
        <s v="Code C# de plusieurs tests de recettes pas à jour avant livraison"/>
        <s v="Passé mal géré quand CU est modifié ou adapté (gestion du passé) (difficulté à cerner l'impact et les fonctions à modifier)"/>
        <s v="Utilisateurs demandes des actions manuelles pour débloquer"/>
        <s v="Durée du build"/>
        <s v="Connaissance du mécanisme du build pas assez transmise"/>
        <s v="Pas suffisemment de temps pour tâches qualités (libérer du temps et mettre cela en priorité)"/>
        <s v="De gros travaux de refactoring à prévoir (Session CC,…)"/>
        <s v="Kiss parfois trop favorisé par rapport à la complexité de la mission"/>
        <s v="Lenteur PC"/>
        <s v="Environnement de travail (bruit entre les analystes et les développeurs - séparation des locaux)"/>
        <s v="Difficulté avec outil de travail (cf confluence) (organisation du contenu)"/>
        <s v="Difficulté d'adaptation"/>
        <s v="Refactoring souvent reporté"/>
        <s v="Trop de bugs ne sont pas trouvés par l'équipe plutôt que par Corinne"/>
        <s v="Retard de mise en prod + reports de tâches"/>
        <s v="Difficulté à écrire des tests unitaires"/>
        <s v="Difficulté à exprimer en CU et SC les modifications de fonctionnalités existantes (lié à la méthodologie - adaptation de la demande - pour l'instant pas de solution/compétence)"/>
        <s v="Analyse technique des tâches peu poussée"/>
        <s v="Difficulté à diffuser automatiquement les statistiques"/>
        <s v="Estimation du temps de développement"/>
        <s v="Licences logiciel manquantes"/>
        <s v="Les TR ne couvrent pas toujours le périmètre"/>
        <s v="Info statistiques précises sur le suivi de l'analyse"/>
        <s v="Prise en compte des bugs (pas assez) rapidement"/>
        <s v="Interruption du travail par des demandes et incidents"/>
        <s v="Centralisation des données pour le reporting"/>
        <s v="pas rempli"/>
        <s v="Présenter à l'équipe les livraisons comme bloc fonctionnel plutôt que comme une liste de tâches"/>
        <s v="Rendre plus clair les CU aux développeurs"/>
        <s v="Impliquer plus l'équipe dans l'estimation des tâches"/>
        <s v="Prendre le temps d'analyser un Pb avant de coder la solution"/>
        <s v="Mettre plus la priorité sur le refactoring"/>
        <s v="Formation sur le Build"/>
        <s v="Travailler sur des tache totalement analysée sur le plan fonctionnel"/>
        <s v="N'accepter aucune tâche externe après la fin d'une itération"/>
        <s v="Prévoir plus de documentation dans confluence sur la configuration des machines et serveurs"/>
        <s v="Plus de transfert techniques sur le design et la programation OO"/>
        <s v="Améliorer les conditions de travail de l'équipe (cloisons)"/>
        <s v="Mettre en place des indicateurs sur la qualité du code et les partager"/>
        <s v="Former les utilisateurs et reccueillir leurs souhaits"/>
        <s v="Utiliser la notion d'évaluation du poids des évolutions fonctionnelles"/>
        <s v="Partager les compétences dans l'équipe SWCS+Thales"/>
        <s v="Harmoniser confluence - ne pas diffuser de l'info si pas prévu dans le planning (tant que ce n'est pas prêt, on ne diffuse pas)"/>
        <s v="Un tableau dans le local indicant les tâches de fond de la semaine"/>
        <s v="Communication interne sur les délais de livraison"/>
        <s v="Présentation de chaque analyse au développeur mais aussi au client"/>
        <s v="Valider les décisions plus rapidement"/>
        <s v="Regrouper les processus de haut niveau à un même endroit"/>
        <s v="Reparcourir confluence et remettre à jour"/>
        <s v="Séparer le bureau en 2 ana + dev"/>
        <s v="Impliquer les deux équipe SWCS et Thales plus souvent"/>
        <s v="Avoir une visibilité un peu plus grande mais pas totale vu la méthode"/>
        <s v="Meilleur répartition des tâches pour éviter de travailler sur les même modules"/>
        <s v="Morceller les grosses tâches pour favoriser la rotation des binomes"/>
        <s v="Renforcer les points techniques pour un meilleur échange des connaissances"/>
        <s v="Un ciblage des tests touchés par une modification afin d'éviter des recherches fastidieuses"/>
        <s v="Faire tourner plus souvent les binomes pour faciliter le partage d'info"/>
        <s v="Analyse plus poussée pour éviter le retour sur les tests"/>
        <s v="Avoir une référence quantitative de la productivité"/>
        <s v="Encourrager les idées pour améliorer DH2"/>
        <s v="Amélioration continue du simulateur Web"/>
        <s v="Synchroniser JIRA confluence et Dh2"/>
        <s v="Identifier les points critiques de l'application"/>
        <s v="Avoir des résumés synthétiques des fonctionnalités"/>
        <s v="Prévoir des temps de travail libre (20% de google)"/>
        <s v="Donner des défis - tâches qualifiables afin de trouver des binômes plus efficaces pour des tâches spécifiques"/>
        <s v="Faire des tâches plus petites pour faire circuler le code et &quot;noter&quot; le binome"/>
        <s v="Trouver un moyen plus systématique pour trancher les divergences au sein d'un binome"/>
        <s v="Systématiser la doc comme pour les CU"/>
        <s v="Mieux utiliser Jira"/>
        <s v="Automatiser la production des stats"/>
        <s v="Travailler sur base de fonctionnalités par livraison"/>
        <s v="Réorganiser confluence pour faciliter la recher d'info"/>
        <s v="Consacrer plus de temps au niveau des tests finaux"/>
        <s v="Mieux définir les tâches de chacun"/>
        <s v="Ne pas regrouper des tâches importantes sur une même itération"/>
        <s v="Analyser avec plus d'attention la gestion du passé"/>
        <s v="Communiquer encore plus lorsqu'un détail bloque le bon déroulement du travail"/>
        <s v="Etre riguoureux sur le codage des tests pour CU modifiés"/>
        <s v="Maintenir à jour Confluence - c'est le point de référence"/>
        <s v="Ne pas être 100% dans le projet"/>
        <s v="Manque parfois de disponibilité"/>
        <s v="Planning des livraisons et inclusion des tâches de dernière minute"/>
        <s v="Beaucoup de points d'amélioration (performance, redondance, …) qui s'accumulent - priorité des tâches vs qualité"/>
        <s v="Taille du projet : tout refactoring va prendre du temps pour le propager efficacement"/>
        <s v="Temps alloué à l'architecture (PDA) vs autres tâches de développement"/>
        <s v="Le temps entre livraison et tests trop court "/>
        <s v="si personne &quot;décision&quot; alors plus tard"/>
        <s v="problème : limitation avec les outils - build - framework de tests et utilitaire DB"/>
        <s v="manque de réponses et d'infos claires au niveau de l'analyse"/>
        <s v="disponibilité des décideurs - retour d'info et de demandes"/>
        <s v="confluence et jira - pas un outil complet"/>
        <s v="séparation équipe DH2 SWCS-Thales toujours présente"/>
        <s v="le temps "/>
        <s v="manque de temps pour analyser les cas à risque - gestion du passé"/>
        <s v="une quantité trop grande de tâches (jira) pour une même itération ralentit l'efficacité globale et qualité"/>
        <s v="puissance des PC pas bonne pour développer"/>
        <s v="beaucoup de bruit pour développer"/>
        <s v="beaucoup de temps pour vérifier les erreurs (on passe trop de temps pour corriger les erreurs)"/>
        <s v="priorités vs urgence"/>
        <s v="temps d'encodage des infos complémentaires"/>
        <s v="sources d'infos trop dispersées"/>
        <s v="identification précise de la tâche en cours (dispersion de la personne)"/>
        <s v="manque de connaissance métier côté SWCS (nos interlocuteurs ne connaissent pas le métier des prêts hypothécaires)"/>
        <s v="un cadre contractuel où le client supporte seul le risque"/>
        <s v="manque de point de comparaison avec d'autres équipes"/>
        <s v="manque d'expérience méthodologique de l'équipe"/>
        <s v="pas assez d'attibuts de test performants"/>
        <s v="il nous manque encore des outils (lesquels ?)"/>
        <s v="les temps de décision"/>
        <s v="les délais"/>
        <s v="manque de temps durant une itération"/>
        <s v="dérangement - bruit - déconcentration"/>
        <s v="nous manquons de références et d'exemples à suivre"/>
        <s v="XP n'est pas une méthode agile (reformulation : instentiation de XP sous efficace pour l'instant)"/>
        <s v="motivation potentiellement en baisse dû à l'envergure du projet"/>
        <s v="communication parfois difficile aussi avec les autres services"/>
        <s v="pression dû à l'urgence de la livraison ou des corrections "/>
        <s v="l'obstination et la détermination de l'équipe"/>
        <s v="arriver au bout du challenge"/>
        <s v="professionalisme de l'équipe"/>
        <s v="bonne entente de l'équipe"/>
        <s v="communication developpeur + analyste"/>
        <s v="compétences techniques de chaques membres"/>
        <s v="la vision de l'équipe"/>
        <s v="la concrétisation du projet - fonctionnalités"/>
        <s v="envie d'apprendre"/>
        <s v="motivation personnelle"/>
        <s v="volonté d'aller plus loin dans le développement"/>
        <s v="le partage des connaissances"/>
        <s v="travail soutenu de l'équipe - heures supplémentaires"/>
        <s v="flexibilité de la plannification pour intégrer de nouvelles demandes ou reporter"/>
        <s v="effort de l'équipe pour suivre les pratiques XP"/>
        <s v="adaptation"/>
        <s v="volonté "/>
        <s v="expérience"/>
        <s v="bonne volonté du client - en particulier face au retard"/>
        <s v="compétences et investissements personnels"/>
        <s v="heures supp"/>
        <s v="connaissances techniques globales plus une marge de progression"/>
        <s v="filliabilité des structures mises en place - tests et intégration en continu"/>
        <s v="Améliorations continues + maturité client : acceptation refactoring"/>
        <s v="pouvoir se concentrer sans être déranger toutes les 10 minutes"/>
        <s v="être à 100% sur un seul projet"/>
        <s v="un pilotage par le périmètre plutôt que par les coûts et delais"/>
        <s v="des personnes de référence technique"/>
        <s v="une équipe de bonne volonté qui fonctionne dans une bonne ambiance"/>
        <s v="envie de réussir un projet utile"/>
        <s v="projet ressourcé"/>
        <s v="Bonne volonté collective"/>
        <s v="projet intéressant"/>
        <s v="réactivité face aux imprévus"/>
        <s v="suivi et accompagnement des utilisateurs en cas de problème"/>
        <s v="travail sérieux"/>
        <s v="une mesure de la vélocité"/>
        <s v="une représentation à jour du périmètre de développement"/>
        <s v="une tâche à la fois en fonction des priorités"/>
        <s v="plus de temps"/>
        <s v="nouveau PC"/>
        <s v="outils de mesure automatique"/>
        <s v="outil de suivi intégré"/>
        <s v="recommencer tableau de bord d'une itération"/>
        <s v="un œil extérieur - point de vue utilisateur"/>
        <s v="un mur en tableau blanc"/>
        <s v="dégager 30% de PDA alloué uniquement à l'architecture et à la qualité"/>
        <s v="allocation du temps par personne pour formation personnelles (+ de discéminations)"/>
        <s v="un analyste en plus"/>
        <s v="un peu plus de visibilité sur les modules à développer"/>
        <s v="se donner le temps pour s'enrichir d'outils de validation ou d'automatisation"/>
        <s v="adapter le bureau pour split dev / analystes"/>
        <s v="Améliorer les machines developpeur"/>
        <s v="Machines plus puissantes (cf install vision 2005)"/>
        <s v="Un cahier des charges ?"/>
        <s v="Un local plus insonorisé"/>
        <s v="ordinateurs plus puissants"/>
        <s v="Formations au niveau de la logique métier DH2"/>
        <s v="Si on savait quoi faire… on l'aurait déjà fait"/>
        <s v="un team building pour motiver les troupes"/>
        <s v="adopter et partager des critères d'évaluation"/>
        <s v="Fixer des priorités"/>
        <s v="se sentir responsable de faire du travail de qualité + d'analyses techniques préalables, + de tests après , + de refactoring, aller jusqu'au bout"/>
        <s v="Ecrire un TR"/>
        <s v="Préciser les besoins (en outil de stat)"/>
        <s v="Se doter d'un environnement de travail optimum (outil, PC, visibilté…)"/>
        <s v="Etre beaucoup plus ferme sur le contenu des livraisions (pas d'ajout, favoriser les patchs qui seront / pourront etre délivés à temps)"/>
        <s v="Améliorer le simulateur Web - gestionnaire du contexte Implémenter - mérovingien"/>
        <s v="Faire tourner les binomes"/>
      </sharedItems>
    </cacheField>
    <cacheField name="" numFmtId="0">
      <sharedItems containsBlank="1" count="14">
        <m/>
        <s v="Pour plus d'info :"/>
        <s v="DPI"/>
        <s v="PAR"/>
        <s v="PST"/>
        <s v="NDE"/>
        <s v="PGR"/>
        <s v="PBU"/>
        <s v="CSA"/>
        <s v="PDA"/>
        <s v="GBE"/>
        <s v="MFI"/>
        <s v="AMA"/>
        <s v=" 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 corrigé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 corrigé"/>
      </sharedItems>
    </cacheField>
    <cacheField name="" numFmtId="0">
      <sharedItems containsBlank="1" count="5">
        <m/>
        <s v="Communauté de projet"/>
        <s v="Développement par les tests"/>
        <s v="Plannification agile"/>
        <s v="3 axes"/>
      </sharedItems>
    </cacheField>
    <cacheField name="" numFmtId="0">
      <sharedItems containsBlank="1" count="15">
        <s v="Refactoring"/>
        <s v="Responsabilité collective du code"/>
        <s v="Conception simple"/>
        <s v="Règles de codages"/>
        <s v="Livraisons féquentes"/>
        <s v="Binomages"/>
        <s v="Client sur site"/>
        <s v="Métaphore"/>
        <s v="Rythme durable"/>
        <s v="Planning game"/>
        <s v="Tests de recette"/>
        <s v="Tests unitaires"/>
        <s v="Intégration continue"/>
        <s v="13 pratiqu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" refreshedDate="51901.029652778001" createdVersion="1" recordCount="16383" upgradeOnRefresh="1">
  <cacheSource type="worksheet">
    <worksheetSource ref="A1:J65536" sheet="Data"/>
  </cacheSource>
  <cacheFields count="11">
    <cacheField name="" numFmtId="0">
      <sharedItems containsBlank="1" containsMixedTypes="1" containsNumber="1" containsInteger="1" minValue="1" maxValue="502" count="504">
        <m/>
        <s v="N°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</sharedItems>
    </cacheField>
    <cacheField name="" numFmtId="0">
      <sharedItems containsBlank="1" count="8">
        <m/>
        <s v="Catégorie"/>
        <s v="1. Difficultés"/>
        <s v="2. Améliorations"/>
        <s v="3. Obstacles"/>
        <s v="4. Leviers"/>
        <s v="5. Livrables"/>
        <s v="6. Premier pas"/>
      </sharedItems>
    </cacheField>
    <cacheField name="" numFmtId="0">
      <sharedItems containsBlank="1" count="8">
        <m/>
        <s v="Couleur"/>
        <s v="rose"/>
        <s v="vert"/>
        <s v="orange"/>
        <s v="vert clair"/>
        <s v="jaune"/>
        <s v="violet"/>
      </sharedItems>
    </cacheField>
    <cacheField name="" numFmtId="0">
      <sharedItems containsBlank="1" count="231">
        <m/>
        <s v="Post-it"/>
        <s v="Les binômes rendent fou"/>
        <s v="La productivité d'un binôme n'est pas égales à la productivité de deux monomes"/>
        <s v="Les développements fragmentés provoquent une sédimentation du code (parce que la demande évolue beaucoup)"/>
        <s v="Les itérations sont des sprints à répétitions"/>
        <s v="Ne faire que ce dont a besoin &quot;you ain't gonna need it&quot;"/>
        <s v="Flexibilité limitée de DH2 (beaucoup de modifications nécessaires en cas de changements - difficulté à faire évoluer le code)"/>
        <s v="Il n'extiste pas de petits changements"/>
        <s v="Temps d'encodage des tests de recette"/>
        <s v="La moindre modification a un impact important"/>
        <s v="Présence de pas mal de bugs non réglés"/>
        <s v="Passer beaucoup de temps avec le même binôme"/>
        <s v="Code de test présent dans l'application"/>
        <s v="Pas assez de visibilité sur les modules"/>
        <s v="Impact du refactoring plus lourd et conséquent"/>
        <s v="TR et (TU) =&gt; pas assez de tests unitaires par rapports aux test de recette"/>
        <s v="Documentation - peu faire mieux"/>
        <s v="Binôme - rotation (devrait) être plus fréquente"/>
        <s v="Temps pris par le module des tests lors que l'on change qqc"/>
        <s v="Plus associer SWCS dans le développement (pour qu'ils aient une vue plus complête …)"/>
        <s v="Lenteur du serveur test et Build"/>
        <s v="Différences entre confluence et jira (manque de conhérence - pourquoi avoir deux outils - redondances)"/>
        <s v="Améliorer les procédures stockées"/>
        <s v="(pouvoir) Lancer les blocs de TR par module"/>
        <s v="Les tests de recettes ne sont pas des tests d'acceptances (les TR ne correspondent pas aux besoins des utilisateurs)"/>
        <s v="Manque de temps"/>
        <s v="Mise en production difficile"/>
        <s v="les tests couvrentent-ils bien le code"/>
        <s v="Beaucoup de (scripts) oneshot après la mise en production "/>
        <s v="Délais plus communication (12.2 ou 13.1) (… on s'y perd entre livraisons et itérations)"/>
        <s v="Impossible de prendre de l'avance sur l'analyse (fonctionnelle)"/>
        <s v="Définition du périmètre"/>
        <s v="Compréhension et language entre client et Thales"/>
        <s v="Vision à long terme"/>
        <s v="Spécialisation de la fonction de testeur fonctionel (mauvaise répartition)"/>
        <s v="Absence d'alarmes et de mise en garde"/>
        <s v="Manque de présibilité dans la mise en ligne des fonctionnalités"/>
        <s v="Impression de lourdeurs lors des demandes de modifications"/>
        <s v="Difficulté à évaluer la date de fin et la vélocité"/>
        <s v="Difficulté à mesurer l'efficacité de la méthode"/>
        <s v="Bugs plus nombreux lors du déploiement sur serveur Doc (+ qu'avant)"/>
        <s v="Livraision 12.2 reportée plusieurs fois"/>
        <s v="Trop de tâches importantes pour une même itération"/>
        <s v="Code C# de plusieurs tests de recettes pas à jour avant livraison"/>
        <s v="Passé mal géré quand CU est modifié ou adapté (gestion du passé) (difficulté à cerner l'impact et les fonctions à modifier)"/>
        <s v="Utilisateurs demandes des actions manuelles pour débloquer"/>
        <s v="Durée du build"/>
        <s v="Connaissance du mécanisme du build pas assez transmise"/>
        <s v="Pas suffisemment de temps pour tâches qualités (libérer du temps et mettre cela en priorité)"/>
        <s v="De gros travaux de refactoring à prévoir (Session CC,…)"/>
        <s v="Kiss parfois trop favorisé par rapport à la complexité de la mission"/>
        <s v="Lenteur PC"/>
        <s v="Environnement de travail (bruit entre les analystes et les développeurs - séparation des locaux)"/>
        <s v="Difficulté avec outil de travail (cf confluence) (organisation du contenu)"/>
        <s v="Difficulté d'adaptation"/>
        <s v="Refactoring souvent reporté"/>
        <s v="Trop de bugs ne sont pas trouvés par l'équipe plutôt que par Corinne"/>
        <s v="Retard de mise en prod + reports de tâches"/>
        <s v="Difficulté à écrire des tests unitaires"/>
        <s v="Difficulté à exprimer en CU et SC les modifications de fonctionnalités existantes (lié à la méthodologie - adaptation de la demande - pour l'instant pas de solution/compétence)"/>
        <s v="Analyse technique des tâches peu poussée"/>
        <s v="Difficulté à diffuser automatiquement les statistiques"/>
        <s v="Estimation du temps de développement"/>
        <s v="Licences logiciel manquantes"/>
        <s v="Les TR ne couvrent pas toujours le périmètre"/>
        <s v="Info statistiques précises sur le suivi de l'analyse"/>
        <s v="Prise en compte des bugs (pas assez) rapidement"/>
        <s v="Interruption du travail par des demandes et incidents"/>
        <s v="Centralisation des données pour le reporting"/>
        <s v="pas rempli"/>
        <s v="Présenter à l'équipe les livraisons comme bloc fonctionnel plutôt que comme une liste de tâches"/>
        <s v="Rendre plus clair les CU aux développeurs"/>
        <s v="Impliquer plus l'équipe dans l'estimation des tâches"/>
        <s v="Prendre le temps d'analyser un Pb avant de coder la solution"/>
        <s v="Mettre plus la priorité sur le refactoring"/>
        <s v="Formation sur le Build"/>
        <s v="Travailler sur des tache totalement analysée sur le plan fonctionnel"/>
        <s v="N'accepter aucune tâche externe après la fin d'une itération"/>
        <s v="Prévoir plus de documentation dans confluence sur la configuration des machines et serveurs"/>
        <s v="Plus de transfert techniques sur le design et la programation OO"/>
        <s v="Améliorer les conditions de travail de l'équipe (cloisons)"/>
        <s v="Mettre en place des indicateurs sur la qualité du code et les partager"/>
        <s v="Former les utilisateurs et reccueillir leurs souhaits"/>
        <s v="Utiliser la notion d'évaluation du poids des évolutions fonctionnelles"/>
        <s v="Partager les compétences dans l'équipe SWCS+Thales"/>
        <s v="Harmoniser confluence - ne pas diffuser de l'info si pas prévu dans le planning (tant que ce n'est pas prêt, on ne diffuse pas)"/>
        <s v="Un tableau dans le local indicant les tâches de fond de la semaine"/>
        <s v="Communication interne sur les délais de livraison"/>
        <s v="Présentation de chaque analyse au développeur mais aussi au client"/>
        <s v="Valider les décisions plus rapidement"/>
        <s v="Regrouper les processus de haut niveau à un même endroit"/>
        <s v="Reparcourir confluence et remettre à jour"/>
        <s v="Séparer le bureau en 2 ana + dev"/>
        <s v="Impliquer les deux équipe SWCS et Thales plus souvent"/>
        <s v="Avoir une visibilité un peu plus grande mais pas totale vu la méthode"/>
        <s v="Meilleur répartition des tâches pour éviter de travailler sur les même modules"/>
        <s v="Morceller les grosses tâches pour favoriser la rotation des binomes"/>
        <s v="Renforcer les points techniques pour un meilleur échange des connaissances"/>
        <s v="Un ciblage des tests touchés par une modification afin d'éviter des recherches fastidieuses"/>
        <s v="Faire tourner plus souvent les binomes pour faciliter le partage d'info"/>
        <s v="Analyse plus poussée pour éviter le retour sur les tests"/>
        <s v="Avoir une référence quantitative de la productivité"/>
        <s v="Encourrager les idées pour améliorer DH2"/>
        <s v="Amélioration continue du simulateur Web"/>
        <s v="Synchroniser JIRA confluence et Dh2"/>
        <s v="Identifier les points critiques de l'application"/>
        <s v="Avoir des résumés synthétiques des fonctionnalités"/>
        <s v="Prévoir des temps de travail libre (20% de google)"/>
        <s v="Donner des défis - tâches qualifiables afin de trouver des binômes plus efficaces pour des tâches spécifiques"/>
        <s v="Faire des tâches plus petites pour faire circuler le code et &quot;noter&quot; le binome"/>
        <s v="Trouver un moyen plus systématique pour trancher les divergences au sein d'un binome"/>
        <s v="Systématiser la doc comme pour les CU"/>
        <s v="Mieux utiliser Jira"/>
        <s v="Automatiser la production des stats"/>
        <s v="Travailler sur base de fonctionnalités par livraison"/>
        <s v="Réorganiser confluence pour faciliter la recher d'info"/>
        <s v="Consacrer plus de temps au niveau des tests finaux"/>
        <s v="Mieux définir les tâches de chacun"/>
        <s v="Ne pas regrouper des tâches importantes sur une même itération"/>
        <s v="Analyser avec plus d'attention la gestion du passé"/>
        <s v="Communiquer encore plus lorsqu'un détail bloque le bon déroulement du travail"/>
        <s v="Etre riguoureux sur le codage des tests pour CU modifiés"/>
        <s v="Maintenir à jour Confluence - c'est le point de référence"/>
        <s v="Ne pas être 100% dans le projet"/>
        <s v="Manque parfois de disponibilité"/>
        <s v="Planning des livraisons et inclusion des tâches de dernière minute"/>
        <s v="Beaucoup de points d'amélioration (performance, redondance, …) qui s'accumulent - priorité des tâches vs qualité"/>
        <s v="Taille du projet : tout refactoring va prendre du temps pour le propager efficacement"/>
        <s v="Temps alloué à l'architecture (PDA) vs autres tâches de développement"/>
        <s v="Le temps entre livraison et tests trop court "/>
        <s v="si personne &quot;décision&quot; alors plus tard"/>
        <s v="problème : limitation avec les outils - build - framework de tests et utilitaire DB"/>
        <s v="manque de réponses et d'infos claires au niveau de l'analyse"/>
        <s v="disponibilité des décideurs - retour d'info et de demandes"/>
        <s v="confluence et jira - pas un outil complet"/>
        <s v="séparation équipe DH2 SWCS-Thales toujours présente"/>
        <s v="le temps "/>
        <s v="manque de temps pour analyser les cas à risque - gestion du passé"/>
        <s v="une quantité trop grande de tâches (jira) pour une même itération ralentit l'efficacité globale et qualité"/>
        <s v="puissance des PC pas bonne pour développer"/>
        <s v="beaucoup de bruit pour développer"/>
        <s v="beaucoup de temps pour vérifier les erreurs (on passe trop de temps pour corriger les erreurs)"/>
        <s v="priorités vs urgence"/>
        <s v="temps d'encodage des infos complémentaires"/>
        <s v="sources d'infos trop dispersées"/>
        <s v="identification précise de la tâche en cours (dispersion de la personne)"/>
        <s v="manque de connaissance métier côté SWCS (nos interlocuteurs ne connaissent pas le métier des prêts hypothécaires)"/>
        <s v="un cadre contractuel où le client supporte seul le risque"/>
        <s v="manque de point de comparaison avec d'autres équipes"/>
        <s v="manque d'expérience méthodologique de l'équipe"/>
        <s v="pas assez d'attibuts de test performants"/>
        <s v="il nous manque encore des outils (lesquels ?)"/>
        <s v="les temps de décision"/>
        <s v="les délais"/>
        <s v="manque de temps durant une itération"/>
        <s v="dérangement - bruit - déconcentration"/>
        <s v="nous manquons de références et d'exemples à suivre"/>
        <s v="XP n'est pas une méthode agile (reformulation : instentiation de XP sous efficace pour l'instant)"/>
        <s v="motivation potentiellement en baisse dû à l'envergure du projet"/>
        <s v="communication parfois difficile aussi avec les autres services"/>
        <s v="pression dû à l'urgence de la livraison ou des corrections "/>
        <s v="l'obstination et la détermination de l'équipe"/>
        <s v="arriver au bout du challenge"/>
        <s v="professionalisme de l'équipe"/>
        <s v="bonne entente de l'équipe"/>
        <s v="communication developpeur + analyste"/>
        <s v="compétences techniques de chaques membres"/>
        <s v="la vision de l'équipe"/>
        <s v="la concrétisation du projet - fonctionnalités"/>
        <s v="envie d'apprendre"/>
        <s v="motivation personnelle"/>
        <s v="volonté d'aller plus loin dans le développement"/>
        <s v="le partage des connaissances"/>
        <s v="travail soutenu de l'équipe - heures supplémentaires"/>
        <s v="flexibilité de la plannification pour intégrer de nouvelles demandes ou reporter"/>
        <s v="effort de l'équipe pour suivre les pratiques XP"/>
        <s v="adaptation"/>
        <s v="volonté "/>
        <s v="expérience"/>
        <s v="bonne volonté du client - en particulier face au retard"/>
        <s v="compétences et investissements personnels"/>
        <s v="heures supp"/>
        <s v="connaissances techniques globales plus une marge de progression"/>
        <s v="filliabilité des structures mises en place - tests et intégration en continu"/>
        <s v="Améliorations continues + maturité client : acceptation refactoring"/>
        <s v="pouvoir se concentrer sans être déranger toutes les 10 minutes"/>
        <s v="être à 100% sur un seul projet"/>
        <s v="un pilotage par le périmètre plutôt que par les coûts et delais"/>
        <s v="des personnes de référence technique"/>
        <s v="une équipe de bonne volonté qui fonctionne dans une bonne ambiance"/>
        <s v="envie de réussir un projet utile"/>
        <s v="projet ressourcé"/>
        <s v="Bonne volonté collective"/>
        <s v="projet intéressant"/>
        <s v="réactivité face aux imprévus"/>
        <s v="suivi et accompagnement des utilisateurs en cas de problème"/>
        <s v="travail sérieux"/>
        <s v="une mesure de la vélocité"/>
        <s v="une représentation à jour du périmètre de développement"/>
        <s v="une tâche à la fois en fonction des priorités"/>
        <s v="plus de temps"/>
        <s v="nouveau PC"/>
        <s v="outils de mesure automatique"/>
        <s v="outil de suivi intégré"/>
        <s v="recommencer tableau de bord d'une itération"/>
        <s v="un œil extérieur - point de vue utilisateur"/>
        <s v="un mur en tableau blanc"/>
        <s v="dégager 30% de PDA alloué uniquement à l'architecture et à la qualité"/>
        <s v="allocation du temps par personne pour formation personnelles (+ de discéminations)"/>
        <s v="un analyste en plus"/>
        <s v="un peu plus de visibilité sur les modules à développer"/>
        <s v="se donner le temps pour s'enrichir d'outils de validation ou d'automatisation"/>
        <s v="adapter le bureau pour split dev / analystes"/>
        <s v="Améliorer les machines developpeur"/>
        <s v="Machines plus puissantes (cf install vision 2005)"/>
        <s v="Un cahier des charges ?"/>
        <s v="Un local plus insonorisé"/>
        <s v="ordinateurs plus puissants"/>
        <s v="Formations au niveau de la logique métier DH2"/>
        <s v="Si on savait quoi faire… on l'aurait déjà fait"/>
        <s v="un team building pour motiver les troupes"/>
        <s v="adopter et partager des critères d'évaluation"/>
        <s v="Fixer des priorités"/>
        <s v="se sentir responsable de faire du travail de qualité + d'analyses techniques préalables, + de tests après , + de refactoring, aller jusqu'au bout"/>
        <s v="Ecrire un TR"/>
        <s v="Préciser les besoins (en outil de stat)"/>
        <s v="Se doter d'un environnement de travail optimum (outil, PC, visibilté…)"/>
        <s v="Etre beaucoup plus ferme sur le contenu des livraisions (pas d'ajout, favoriser les patchs qui seront / pourront etre délivés à temps)"/>
        <s v="Améliorer le simulateur Web - gestionnaire du contexte Implémenter - mérovingien"/>
        <s v="Faire tourner les binomes"/>
      </sharedItems>
    </cacheField>
    <cacheField name="" numFmtId="0">
      <sharedItems containsBlank="1" count="14">
        <m/>
        <s v="Pour plus d'info :"/>
        <s v="DPI"/>
        <s v="PAR"/>
        <s v="PST"/>
        <s v="NDE"/>
        <s v="PGR"/>
        <s v="PBU"/>
        <s v="CSA"/>
        <s v="PDA"/>
        <s v="GBE"/>
        <s v="MFI"/>
        <s v="AMA"/>
        <s v=" 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 corrigé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 corrigé"/>
      </sharedItems>
    </cacheField>
    <cacheField name="" numFmtId="0">
      <sharedItems containsBlank="1" count="5">
        <m/>
        <s v="Communauté de projet"/>
        <s v="Développement par les tests"/>
        <s v="Plannification agile"/>
        <s v="3 axes"/>
      </sharedItems>
    </cacheField>
    <cacheField name="" numFmtId="0">
      <sharedItems containsBlank="1" count="15">
        <s v="Refactoring"/>
        <s v="Responsabilité collective du code"/>
        <s v="Conception simple"/>
        <s v="Règles de codages"/>
        <s v="Livraisons féquentes"/>
        <s v="Binomages"/>
        <s v="Client sur site"/>
        <s v="Métaphore"/>
        <s v="Rythme durable"/>
        <s v="Planning game"/>
        <s v="Tests de recette"/>
        <s v="Tests unitaires"/>
        <s v="Intégration continue"/>
        <s v="13 pratiqu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" refreshedDate="51901.029652778001" createdVersion="1" recordCount="16383" upgradeOnRefresh="1">
  <cacheSource type="worksheet">
    <worksheetSource ref="A1:J65536" sheet="Data"/>
  </cacheSource>
  <cacheFields count="11">
    <cacheField name="" numFmtId="0">
      <sharedItems containsBlank="1" containsMixedTypes="1" containsNumber="1" containsInteger="1" minValue="1" maxValue="502" count="504">
        <m/>
        <s v="N°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</sharedItems>
    </cacheField>
    <cacheField name="" numFmtId="0">
      <sharedItems containsBlank="1" count="8">
        <m/>
        <s v="Catégorie"/>
        <s v="1. Difficultés"/>
        <s v="2. Améliorations"/>
        <s v="3. Obstacles"/>
        <s v="4. Leviers"/>
        <s v="5. Livrables"/>
        <s v="6. Premier pas"/>
      </sharedItems>
    </cacheField>
    <cacheField name="" numFmtId="0">
      <sharedItems containsBlank="1" count="8">
        <m/>
        <s v="Couleur"/>
        <s v="rose"/>
        <s v="vert"/>
        <s v="orange"/>
        <s v="vert clair"/>
        <s v="jaune"/>
        <s v="violet"/>
      </sharedItems>
    </cacheField>
    <cacheField name="" numFmtId="0">
      <sharedItems containsBlank="1" count="231">
        <m/>
        <s v="Post-it"/>
        <s v="Les binômes rendent fou"/>
        <s v="La productivité d'un binôme n'est pas égales à la productivité de deux monomes"/>
        <s v="Les développements fragmentés provoquent une sédimentation du code (parce que la demande évolue beaucoup)"/>
        <s v="Les itérations sont des sprints à répétitions"/>
        <s v="Ne faire que ce dont a besoin &quot;you ain't gonna need it&quot;"/>
        <s v="Flexibilité limitée de DH2 (beaucoup de modifications nécessaires en cas de changements - difficulté à faire évoluer le code)"/>
        <s v="Il n'extiste pas de petits changements"/>
        <s v="Temps d'encodage des tests de recette"/>
        <s v="La moindre modification a un impact important"/>
        <s v="Présence de pas mal de bugs non réglés"/>
        <s v="Passer beaucoup de temps avec le même binôme"/>
        <s v="Code de test présent dans l'application"/>
        <s v="Pas assez de visibilité sur les modules"/>
        <s v="Impact du refactoring plus lourd et conséquent"/>
        <s v="TR et (TU) =&gt; pas assez de tests unitaires par rapports aux test de recette"/>
        <s v="Documentation - peu faire mieux"/>
        <s v="Binôme - rotation (devrait) être plus fréquente"/>
        <s v="Temps pris par le module des tests lors que l'on change qqc"/>
        <s v="Plus associer SWCS dans le développement (pour qu'ils aient une vue plus complête …)"/>
        <s v="Lenteur du serveur test et Build"/>
        <s v="Différences entre confluence et jira (manque de conhérence - pourquoi avoir deux outils - redondances)"/>
        <s v="Améliorer les procédures stockées"/>
        <s v="(pouvoir) Lancer les blocs de TR par module"/>
        <s v="Les tests de recettes ne sont pas des tests d'acceptances (les TR ne correspondent pas aux besoins des utilisateurs)"/>
        <s v="Manque de temps"/>
        <s v="Mise en production difficile"/>
        <s v="les tests couvrentent-ils bien le code"/>
        <s v="Beaucoup de (scripts) oneshot après la mise en production "/>
        <s v="Délais plus communication (12.2 ou 13.1) (… on s'y perd entre livraisons et itérations)"/>
        <s v="Impossible de prendre de l'avance sur l'analyse (fonctionnelle)"/>
        <s v="Définition du périmètre"/>
        <s v="Compréhension et language entre client et Thales"/>
        <s v="Vision à long terme"/>
        <s v="Spécialisation de la fonction de testeur fonctionel (mauvaise répartition)"/>
        <s v="Absence d'alarmes et de mise en garde"/>
        <s v="Manque de présibilité dans la mise en ligne des fonctionnalités"/>
        <s v="Impression de lourdeurs lors des demandes de modifications"/>
        <s v="Difficulté à évaluer la date de fin et la vélocité"/>
        <s v="Difficulté à mesurer l'efficacité de la méthode"/>
        <s v="Bugs plus nombreux lors du déploiement sur serveur Doc (+ qu'avant)"/>
        <s v="Livraision 12.2 reportée plusieurs fois"/>
        <s v="Trop de tâches importantes pour une même itération"/>
        <s v="Code C# de plusieurs tests de recettes pas à jour avant livraison"/>
        <s v="Passé mal géré quand CU est modifié ou adapté (gestion du passé) (difficulté à cerner l'impact et les fonctions à modifier)"/>
        <s v="Utilisateurs demandes des actions manuelles pour débloquer"/>
        <s v="Durée du build"/>
        <s v="Connaissance du mécanisme du build pas assez transmise"/>
        <s v="Pas suffisemment de temps pour tâches qualités (libérer du temps et mettre cela en priorité)"/>
        <s v="De gros travaux de refactoring à prévoir (Session CC,…)"/>
        <s v="Kiss parfois trop favorisé par rapport à la complexité de la mission"/>
        <s v="Lenteur PC"/>
        <s v="Environnement de travail (bruit entre les analystes et les développeurs - séparation des locaux)"/>
        <s v="Difficulté avec outil de travail (cf confluence) (organisation du contenu)"/>
        <s v="Difficulté d'adaptation"/>
        <s v="Refactoring souvent reporté"/>
        <s v="Trop de bugs ne sont pas trouvés par l'équipe plutôt que par Corinne"/>
        <s v="Retard de mise en prod + reports de tâches"/>
        <s v="Difficulté à écrire des tests unitaires"/>
        <s v="Difficulté à exprimer en CU et SC les modifications de fonctionnalités existantes (lié à la méthodologie - adaptation de la demande - pour l'instant pas de solution/compétence)"/>
        <s v="Analyse technique des tâches peu poussée"/>
        <s v="Difficulté à diffuser automatiquement les statistiques"/>
        <s v="Estimation du temps de développement"/>
        <s v="Licences logiciel manquantes"/>
        <s v="Les TR ne couvrent pas toujours le périmètre"/>
        <s v="Info statistiques précises sur le suivi de l'analyse"/>
        <s v="Prise en compte des bugs (pas assez) rapidement"/>
        <s v="Interruption du travail par des demandes et incidents"/>
        <s v="Centralisation des données pour le reporting"/>
        <s v="pas rempli"/>
        <s v="Présenter à l'équipe les livraisons comme bloc fonctionnel plutôt que comme une liste de tâches"/>
        <s v="Rendre plus clair les CU aux développeurs"/>
        <s v="Impliquer plus l'équipe dans l'estimation des tâches"/>
        <s v="Prendre le temps d'analyser un Pb avant de coder la solution"/>
        <s v="Mettre plus la priorité sur le refactoring"/>
        <s v="Formation sur le Build"/>
        <s v="Travailler sur des tache totalement analysée sur le plan fonctionnel"/>
        <s v="N'accepter aucune tâche externe après la fin d'une itération"/>
        <s v="Prévoir plus de documentation dans confluence sur la configuration des machines et serveurs"/>
        <s v="Plus de transfert techniques sur le design et la programation OO"/>
        <s v="Améliorer les conditions de travail de l'équipe (cloisons)"/>
        <s v="Mettre en place des indicateurs sur la qualité du code et les partager"/>
        <s v="Former les utilisateurs et reccueillir leurs souhaits"/>
        <s v="Utiliser la notion d'évaluation du poids des évolutions fonctionnelles"/>
        <s v="Partager les compétences dans l'équipe SWCS+Thales"/>
        <s v="Harmoniser confluence - ne pas diffuser de l'info si pas prévu dans le planning (tant que ce n'est pas prêt, on ne diffuse pas)"/>
        <s v="Un tableau dans le local indicant les tâches de fond de la semaine"/>
        <s v="Communication interne sur les délais de livraison"/>
        <s v="Présentation de chaque analyse au développeur mais aussi au client"/>
        <s v="Valider les décisions plus rapidement"/>
        <s v="Regrouper les processus de haut niveau à un même endroit"/>
        <s v="Reparcourir confluence et remettre à jour"/>
        <s v="Séparer le bureau en 2 ana + dev"/>
        <s v="Impliquer les deux équipe SWCS et Thales plus souvent"/>
        <s v="Avoir une visibilité un peu plus grande mais pas totale vu la méthode"/>
        <s v="Meilleur répartition des tâches pour éviter de travailler sur les même modules"/>
        <s v="Morceller les grosses tâches pour favoriser la rotation des binomes"/>
        <s v="Renforcer les points techniques pour un meilleur échange des connaissances"/>
        <s v="Un ciblage des tests touchés par une modification afin d'éviter des recherches fastidieuses"/>
        <s v="Faire tourner plus souvent les binomes pour faciliter le partage d'info"/>
        <s v="Analyse plus poussée pour éviter le retour sur les tests"/>
        <s v="Avoir une référence quantitative de la productivité"/>
        <s v="Encourrager les idées pour améliorer DH2"/>
        <s v="Amélioration continue du simulateur Web"/>
        <s v="Synchroniser JIRA confluence et Dh2"/>
        <s v="Identifier les points critiques de l'application"/>
        <s v="Avoir des résumés synthétiques des fonctionnalités"/>
        <s v="Prévoir des temps de travail libre (20% de google)"/>
        <s v="Donner des défis - tâches qualifiables afin de trouver des binômes plus efficaces pour des tâches spécifiques"/>
        <s v="Faire des tâches plus petites pour faire circuler le code et &quot;noter&quot; le binome"/>
        <s v="Trouver un moyen plus systématique pour trancher les divergences au sein d'un binome"/>
        <s v="Systématiser la doc comme pour les CU"/>
        <s v="Mieux utiliser Jira"/>
        <s v="Automatiser la production des stats"/>
        <s v="Travailler sur base de fonctionnalités par livraison"/>
        <s v="Réorganiser confluence pour faciliter la recher d'info"/>
        <s v="Consacrer plus de temps au niveau des tests finaux"/>
        <s v="Mieux définir les tâches de chacun"/>
        <s v="Ne pas regrouper des tâches importantes sur une même itération"/>
        <s v="Analyser avec plus d'attention la gestion du passé"/>
        <s v="Communiquer encore plus lorsqu'un détail bloque le bon déroulement du travail"/>
        <s v="Etre riguoureux sur le codage des tests pour CU modifiés"/>
        <s v="Maintenir à jour Confluence - c'est le point de référence"/>
        <s v="Ne pas être 100% dans le projet"/>
        <s v="Manque parfois de disponibilité"/>
        <s v="Planning des livraisons et inclusion des tâches de dernière minute"/>
        <s v="Beaucoup de points d'amélioration (performance, redondance, …) qui s'accumulent - priorité des tâches vs qualité"/>
        <s v="Taille du projet : tout refactoring va prendre du temps pour le propager efficacement"/>
        <s v="Temps alloué à l'architecture (PDA) vs autres tâches de développement"/>
        <s v="Le temps entre livraison et tests trop court "/>
        <s v="si personne &quot;décision&quot; alors plus tard"/>
        <s v="problème : limitation avec les outils - build - framework de tests et utilitaire DB"/>
        <s v="manque de réponses et d'infos claires au niveau de l'analyse"/>
        <s v="disponibilité des décideurs - retour d'info et de demandes"/>
        <s v="confluence et jira - pas un outil complet"/>
        <s v="séparation équipe DH2 SWCS-Thales toujours présente"/>
        <s v="le temps "/>
        <s v="manque de temps pour analyser les cas à risque - gestion du passé"/>
        <s v="une quantité trop grande de tâches (jira) pour une même itération ralentit l'efficacité globale et qualité"/>
        <s v="puissance des PC pas bonne pour développer"/>
        <s v="beaucoup de bruit pour développer"/>
        <s v="beaucoup de temps pour vérifier les erreurs (on passe trop de temps pour corriger les erreurs)"/>
        <s v="priorités vs urgence"/>
        <s v="temps d'encodage des infos complémentaires"/>
        <s v="sources d'infos trop dispersées"/>
        <s v="identification précise de la tâche en cours (dispersion de la personne)"/>
        <s v="manque de connaissance métier côté SWCS (nos interlocuteurs ne connaissent pas le métier des prêts hypothécaires)"/>
        <s v="un cadre contractuel où le client supporte seul le risque"/>
        <s v="manque de point de comparaison avec d'autres équipes"/>
        <s v="manque d'expérience méthodologique de l'équipe"/>
        <s v="pas assez d'attibuts de test performants"/>
        <s v="il nous manque encore des outils (lesquels ?)"/>
        <s v="les temps de décision"/>
        <s v="les délais"/>
        <s v="manque de temps durant une itération"/>
        <s v="dérangement - bruit - déconcentration"/>
        <s v="nous manquons de références et d'exemples à suivre"/>
        <s v="XP n'est pas une méthode agile (reformulation : instentiation de XP sous efficace pour l'instant)"/>
        <s v="motivation potentiellement en baisse dû à l'envergure du projet"/>
        <s v="communication parfois difficile aussi avec les autres services"/>
        <s v="pression dû à l'urgence de la livraison ou des corrections "/>
        <s v="l'obstination et la détermination de l'équipe"/>
        <s v="arriver au bout du challenge"/>
        <s v="professionalisme de l'équipe"/>
        <s v="bonne entente de l'équipe"/>
        <s v="communication developpeur + analyste"/>
        <s v="compétences techniques de chaques membres"/>
        <s v="la vision de l'équipe"/>
        <s v="la concrétisation du projet - fonctionnalités"/>
        <s v="envie d'apprendre"/>
        <s v="motivation personnelle"/>
        <s v="volonté d'aller plus loin dans le développement"/>
        <s v="le partage des connaissances"/>
        <s v="travail soutenu de l'équipe - heures supplémentaires"/>
        <s v="flexibilité de la plannification pour intégrer de nouvelles demandes ou reporter"/>
        <s v="effort de l'équipe pour suivre les pratiques XP"/>
        <s v="adaptation"/>
        <s v="volonté "/>
        <s v="expérience"/>
        <s v="bonne volonté du client - en particulier face au retard"/>
        <s v="compétences et investissements personnels"/>
        <s v="heures supp"/>
        <s v="connaissances techniques globales plus une marge de progression"/>
        <s v="filliabilité des structures mises en place - tests et intégration en continu"/>
        <s v="Améliorations continues + maturité client : acceptation refactoring"/>
        <s v="pouvoir se concentrer sans être déranger toutes les 10 minutes"/>
        <s v="être à 100% sur un seul projet"/>
        <s v="un pilotage par le périmètre plutôt que par les coûts et delais"/>
        <s v="des personnes de référence technique"/>
        <s v="une équipe de bonne volonté qui fonctionne dans une bonne ambiance"/>
        <s v="envie de réussir un projet utile"/>
        <s v="projet ressourcé"/>
        <s v="Bonne volonté collective"/>
        <s v="projet intéressant"/>
        <s v="réactivité face aux imprévus"/>
        <s v="suivi et accompagnement des utilisateurs en cas de problème"/>
        <s v="travail sérieux"/>
        <s v="une mesure de la vélocité"/>
        <s v="une représentation à jour du périmètre de développement"/>
        <s v="une tâche à la fois en fonction des priorités"/>
        <s v="plus de temps"/>
        <s v="nouveau PC"/>
        <s v="outils de mesure automatique"/>
        <s v="outil de suivi intégré"/>
        <s v="recommencer tableau de bord d'une itération"/>
        <s v="un œil extérieur - point de vue utilisateur"/>
        <s v="un mur en tableau blanc"/>
        <s v="dégager 30% de PDA alloué uniquement à l'architecture et à la qualité"/>
        <s v="allocation du temps par personne pour formation personnelles (+ de discéminations)"/>
        <s v="un analyste en plus"/>
        <s v="un peu plus de visibilité sur les modules à développer"/>
        <s v="se donner le temps pour s'enrichir d'outils de validation ou d'automatisation"/>
        <s v="adapter le bureau pour split dev / analystes"/>
        <s v="Améliorer les machines developpeur"/>
        <s v="Machines plus puissantes (cf install vision 2005)"/>
        <s v="Un cahier des charges ?"/>
        <s v="Un local plus insonorisé"/>
        <s v="ordinateurs plus puissants"/>
        <s v="Formations au niveau de la logique métier DH2"/>
        <s v="Si on savait quoi faire… on l'aurait déjà fait"/>
        <s v="un team building pour motiver les troupes"/>
        <s v="adopter et partager des critères d'évaluation"/>
        <s v="Fixer des priorités"/>
        <s v="se sentir responsable de faire du travail de qualité + d'analyses techniques préalables, + de tests après , + de refactoring, aller jusqu'au bout"/>
        <s v="Ecrire un TR"/>
        <s v="Préciser les besoins (en outil de stat)"/>
        <s v="Se doter d'un environnement de travail optimum (outil, PC, visibilté…)"/>
        <s v="Etre beaucoup plus ferme sur le contenu des livraisions (pas d'ajout, favoriser les patchs qui seront / pourront etre délivés à temps)"/>
        <s v="Améliorer le simulateur Web - gestionnaire du contexte Implémenter - mérovingien"/>
        <s v="Faire tourner les binomes"/>
      </sharedItems>
    </cacheField>
    <cacheField name="" numFmtId="0">
      <sharedItems containsBlank="1" count="14">
        <m/>
        <s v="Pour plus d'info :"/>
        <s v="DPI"/>
        <s v="PAR"/>
        <s v="PST"/>
        <s v="NDE"/>
        <s v="PGR"/>
        <s v="PBU"/>
        <s v="CSA"/>
        <s v="PDA"/>
        <s v="GBE"/>
        <s v="MFI"/>
        <s v="AMA"/>
        <s v=" 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 corrigé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 corrigé"/>
      </sharedItems>
    </cacheField>
    <cacheField name="" numFmtId="0">
      <sharedItems containsBlank="1" count="5">
        <m/>
        <s v="Communauté de projet"/>
        <s v="Développement par les tests"/>
        <s v="Plannification agile"/>
        <s v="3 axes"/>
      </sharedItems>
    </cacheField>
    <cacheField name="" numFmtId="0">
      <sharedItems containsBlank="1" count="15">
        <s v="Refactoring"/>
        <s v="Responsabilité collective du code"/>
        <s v="Conception simple"/>
        <s v="Règles de codages"/>
        <s v="Livraisons féquentes"/>
        <s v="Binomages"/>
        <s v="Client sur site"/>
        <s v="Métaphore"/>
        <s v="Rythme durable"/>
        <s v="Planning game"/>
        <s v="Tests de recette"/>
        <s v="Tests unitaires"/>
        <s v="Intégration continue"/>
        <s v="13 pratiqu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" refreshedDate="51901.029652778001" createdVersion="1" recordCount="16383" upgradeOnRefresh="1">
  <cacheSource type="worksheet">
    <worksheetSource ref="A1:J65536" sheet="Data"/>
  </cacheSource>
  <cacheFields count="11">
    <cacheField name="" numFmtId="0">
      <sharedItems containsBlank="1" containsMixedTypes="1" containsNumber="1" containsInteger="1" minValue="1" maxValue="502" count="504">
        <m/>
        <s v="N°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</sharedItems>
    </cacheField>
    <cacheField name="" numFmtId="0">
      <sharedItems containsBlank="1" count="8">
        <m/>
        <s v="Catégorie"/>
        <s v="1. Difficultés"/>
        <s v="2. Améliorations"/>
        <s v="3. Obstacles"/>
        <s v="4. Leviers"/>
        <s v="5. Livrables"/>
        <s v="6. Premier pas"/>
      </sharedItems>
    </cacheField>
    <cacheField name="" numFmtId="0">
      <sharedItems containsBlank="1" count="8">
        <m/>
        <s v="Couleur"/>
        <s v="rose"/>
        <s v="vert"/>
        <s v="orange"/>
        <s v="vert clair"/>
        <s v="jaune"/>
        <s v="violet"/>
      </sharedItems>
    </cacheField>
    <cacheField name="" numFmtId="0">
      <sharedItems containsBlank="1" count="231">
        <m/>
        <s v="Post-it"/>
        <s v="Les binômes rendent fou"/>
        <s v="La productivité d'un binôme n'est pas égales à la productivité de deux monomes"/>
        <s v="Les développements fragmentés provoquent une sédimentation du code (parce que la demande évolue beaucoup)"/>
        <s v="Les itérations sont des sprints à répétitions"/>
        <s v="Ne faire que ce dont a besoin &quot;you ain't gonna need it&quot;"/>
        <s v="Flexibilité limitée de DH2 (beaucoup de modifications nécessaires en cas de changements - difficulté à faire évoluer le code)"/>
        <s v="Il n'extiste pas de petits changements"/>
        <s v="Temps d'encodage des tests de recette"/>
        <s v="La moindre modification a un impact important"/>
        <s v="Présence de pas mal de bugs non réglés"/>
        <s v="Passer beaucoup de temps avec le même binôme"/>
        <s v="Code de test présent dans l'application"/>
        <s v="Pas assez de visibilité sur les modules"/>
        <s v="Impact du refactoring plus lourd et conséquent"/>
        <s v="TR et (TU) =&gt; pas assez de tests unitaires par rapports aux test de recette"/>
        <s v="Documentation - peu faire mieux"/>
        <s v="Binôme - rotation (devrait) être plus fréquente"/>
        <s v="Temps pris par le module des tests lors que l'on change qqc"/>
        <s v="Plus associer SWCS dans le développement (pour qu'ils aient une vue plus complête …)"/>
        <s v="Lenteur du serveur test et Build"/>
        <s v="Différences entre confluence et jira (manque de conhérence - pourquoi avoir deux outils - redondances)"/>
        <s v="Améliorer les procédures stockées"/>
        <s v="(pouvoir) Lancer les blocs de TR par module"/>
        <s v="Les tests de recettes ne sont pas des tests d'acceptances (les TR ne correspondent pas aux besoins des utilisateurs)"/>
        <s v="Manque de temps"/>
        <s v="Mise en production difficile"/>
        <s v="les tests couvrentent-ils bien le code"/>
        <s v="Beaucoup de (scripts) oneshot après la mise en production "/>
        <s v="Délais plus communication (12.2 ou 13.1) (… on s'y perd entre livraisons et itérations)"/>
        <s v="Impossible de prendre de l'avance sur l'analyse (fonctionnelle)"/>
        <s v="Définition du périmètre"/>
        <s v="Compréhension et language entre client et Thales"/>
        <s v="Vision à long terme"/>
        <s v="Spécialisation de la fonction de testeur fonctionel (mauvaise répartition)"/>
        <s v="Absence d'alarmes et de mise en garde"/>
        <s v="Manque de présibilité dans la mise en ligne des fonctionnalités"/>
        <s v="Impression de lourdeurs lors des demandes de modifications"/>
        <s v="Difficulté à évaluer la date de fin et la vélocité"/>
        <s v="Difficulté à mesurer l'efficacité de la méthode"/>
        <s v="Bugs plus nombreux lors du déploiement sur serveur Doc (+ qu'avant)"/>
        <s v="Livraision 12.2 reportée plusieurs fois"/>
        <s v="Trop de tâches importantes pour une même itération"/>
        <s v="Code C# de plusieurs tests de recettes pas à jour avant livraison"/>
        <s v="Passé mal géré quand CU est modifié ou adapté (gestion du passé) (difficulté à cerner l'impact et les fonctions à modifier)"/>
        <s v="Utilisateurs demandes des actions manuelles pour débloquer"/>
        <s v="Durée du build"/>
        <s v="Connaissance du mécanisme du build pas assez transmise"/>
        <s v="Pas suffisemment de temps pour tâches qualités (libérer du temps et mettre cela en priorité)"/>
        <s v="De gros travaux de refactoring à prévoir (Session CC,…)"/>
        <s v="Kiss parfois trop favorisé par rapport à la complexité de la mission"/>
        <s v="Lenteur PC"/>
        <s v="Environnement de travail (bruit entre les analystes et les développeurs - séparation des locaux)"/>
        <s v="Difficulté avec outil de travail (cf confluence) (organisation du contenu)"/>
        <s v="Difficulté d'adaptation"/>
        <s v="Refactoring souvent reporté"/>
        <s v="Trop de bugs ne sont pas trouvés par l'équipe plutôt que par Corinne"/>
        <s v="Retard de mise en prod + reports de tâches"/>
        <s v="Difficulté à écrire des tests unitaires"/>
        <s v="Difficulté à exprimer en CU et SC les modifications de fonctionnalités existantes (lié à la méthodologie - adaptation de la demande - pour l'instant pas de solution/compétence)"/>
        <s v="Analyse technique des tâches peu poussée"/>
        <s v="Difficulté à diffuser automatiquement les statistiques"/>
        <s v="Estimation du temps de développement"/>
        <s v="Licences logiciel manquantes"/>
        <s v="Les TR ne couvrent pas toujours le périmètre"/>
        <s v="Info statistiques précises sur le suivi de l'analyse"/>
        <s v="Prise en compte des bugs (pas assez) rapidement"/>
        <s v="Interruption du travail par des demandes et incidents"/>
        <s v="Centralisation des données pour le reporting"/>
        <s v="pas rempli"/>
        <s v="Présenter à l'équipe les livraisons comme bloc fonctionnel plutôt que comme une liste de tâches"/>
        <s v="Rendre plus clair les CU aux développeurs"/>
        <s v="Impliquer plus l'équipe dans l'estimation des tâches"/>
        <s v="Prendre le temps d'analyser un Pb avant de coder la solution"/>
        <s v="Mettre plus la priorité sur le refactoring"/>
        <s v="Formation sur le Build"/>
        <s v="Travailler sur des tache totalement analysée sur le plan fonctionnel"/>
        <s v="N'accepter aucune tâche externe après la fin d'une itération"/>
        <s v="Prévoir plus de documentation dans confluence sur la configuration des machines et serveurs"/>
        <s v="Plus de transfert techniques sur le design et la programation OO"/>
        <s v="Améliorer les conditions de travail de l'équipe (cloisons)"/>
        <s v="Mettre en place des indicateurs sur la qualité du code et les partager"/>
        <s v="Former les utilisateurs et reccueillir leurs souhaits"/>
        <s v="Utiliser la notion d'évaluation du poids des évolutions fonctionnelles"/>
        <s v="Partager les compétences dans l'équipe SWCS+Thales"/>
        <s v="Harmoniser confluence - ne pas diffuser de l'info si pas prévu dans le planning (tant que ce n'est pas prêt, on ne diffuse pas)"/>
        <s v="Un tableau dans le local indicant les tâches de fond de la semaine"/>
        <s v="Communication interne sur les délais de livraison"/>
        <s v="Présentation de chaque analyse au développeur mais aussi au client"/>
        <s v="Valider les décisions plus rapidement"/>
        <s v="Regrouper les processus de haut niveau à un même endroit"/>
        <s v="Reparcourir confluence et remettre à jour"/>
        <s v="Séparer le bureau en 2 ana + dev"/>
        <s v="Impliquer les deux équipe SWCS et Thales plus souvent"/>
        <s v="Avoir une visibilité un peu plus grande mais pas totale vu la méthode"/>
        <s v="Meilleur répartition des tâches pour éviter de travailler sur les même modules"/>
        <s v="Morceller les grosses tâches pour favoriser la rotation des binomes"/>
        <s v="Renforcer les points techniques pour un meilleur échange des connaissances"/>
        <s v="Un ciblage des tests touchés par une modification afin d'éviter des recherches fastidieuses"/>
        <s v="Faire tourner plus souvent les binomes pour faciliter le partage d'info"/>
        <s v="Analyse plus poussée pour éviter le retour sur les tests"/>
        <s v="Avoir une référence quantitative de la productivité"/>
        <s v="Encourrager les idées pour améliorer DH2"/>
        <s v="Amélioration continue du simulateur Web"/>
        <s v="Synchroniser JIRA confluence et Dh2"/>
        <s v="Identifier les points critiques de l'application"/>
        <s v="Avoir des résumés synthétiques des fonctionnalités"/>
        <s v="Prévoir des temps de travail libre (20% de google)"/>
        <s v="Donner des défis - tâches qualifiables afin de trouver des binômes plus efficaces pour des tâches spécifiques"/>
        <s v="Faire des tâches plus petites pour faire circuler le code et &quot;noter&quot; le binome"/>
        <s v="Trouver un moyen plus systématique pour trancher les divergences au sein d'un binome"/>
        <s v="Systématiser la doc comme pour les CU"/>
        <s v="Mieux utiliser Jira"/>
        <s v="Automatiser la production des stats"/>
        <s v="Travailler sur base de fonctionnalités par livraison"/>
        <s v="Réorganiser confluence pour faciliter la recher d'info"/>
        <s v="Consacrer plus de temps au niveau des tests finaux"/>
        <s v="Mieux définir les tâches de chacun"/>
        <s v="Ne pas regrouper des tâches importantes sur une même itération"/>
        <s v="Analyser avec plus d'attention la gestion du passé"/>
        <s v="Communiquer encore plus lorsqu'un détail bloque le bon déroulement du travail"/>
        <s v="Etre riguoureux sur le codage des tests pour CU modifiés"/>
        <s v="Maintenir à jour Confluence - c'est le point de référence"/>
        <s v="Ne pas être 100% dans le projet"/>
        <s v="Manque parfois de disponibilité"/>
        <s v="Planning des livraisons et inclusion des tâches de dernière minute"/>
        <s v="Beaucoup de points d'amélioration (performance, redondance, …) qui s'accumulent - priorité des tâches vs qualité"/>
        <s v="Taille du projet : tout refactoring va prendre du temps pour le propager efficacement"/>
        <s v="Temps alloué à l'architecture (PDA) vs autres tâches de développement"/>
        <s v="Le temps entre livraison et tests trop court "/>
        <s v="si personne &quot;décision&quot; alors plus tard"/>
        <s v="problème : limitation avec les outils - build - framework de tests et utilitaire DB"/>
        <s v="manque de réponses et d'infos claires au niveau de l'analyse"/>
        <s v="disponibilité des décideurs - retour d'info et de demandes"/>
        <s v="confluence et jira - pas un outil complet"/>
        <s v="séparation équipe DH2 SWCS-Thales toujours présente"/>
        <s v="le temps "/>
        <s v="manque de temps pour analyser les cas à risque - gestion du passé"/>
        <s v="une quantité trop grande de tâches (jira) pour une même itération ralentit l'efficacité globale et qualité"/>
        <s v="puissance des PC pas bonne pour développer"/>
        <s v="beaucoup de bruit pour développer"/>
        <s v="beaucoup de temps pour vérifier les erreurs (on passe trop de temps pour corriger les erreurs)"/>
        <s v="priorités vs urgence"/>
        <s v="temps d'encodage des infos complémentaires"/>
        <s v="sources d'infos trop dispersées"/>
        <s v="identification précise de la tâche en cours (dispersion de la personne)"/>
        <s v="manque de connaissance métier côté SWCS (nos interlocuteurs ne connaissent pas le métier des prêts hypothécaires)"/>
        <s v="un cadre contractuel où le client supporte seul le risque"/>
        <s v="manque de point de comparaison avec d'autres équipes"/>
        <s v="manque d'expérience méthodologique de l'équipe"/>
        <s v="pas assez d'attibuts de test performants"/>
        <s v="il nous manque encore des outils (lesquels ?)"/>
        <s v="les temps de décision"/>
        <s v="les délais"/>
        <s v="manque de temps durant une itération"/>
        <s v="dérangement - bruit - déconcentration"/>
        <s v="nous manquons de références et d'exemples à suivre"/>
        <s v="XP n'est pas une méthode agile (reformulation : instentiation de XP sous efficace pour l'instant)"/>
        <s v="motivation potentiellement en baisse dû à l'envergure du projet"/>
        <s v="communication parfois difficile aussi avec les autres services"/>
        <s v="pression dû à l'urgence de la livraison ou des corrections "/>
        <s v="l'obstination et la détermination de l'équipe"/>
        <s v="arriver au bout du challenge"/>
        <s v="professionalisme de l'équipe"/>
        <s v="bonne entente de l'équipe"/>
        <s v="communication developpeur + analyste"/>
        <s v="compétences techniques de chaques membres"/>
        <s v="la vision de l'équipe"/>
        <s v="la concrétisation du projet - fonctionnalités"/>
        <s v="envie d'apprendre"/>
        <s v="motivation personnelle"/>
        <s v="volonté d'aller plus loin dans le développement"/>
        <s v="le partage des connaissances"/>
        <s v="travail soutenu de l'équipe - heures supplémentaires"/>
        <s v="flexibilité de la plannification pour intégrer de nouvelles demandes ou reporter"/>
        <s v="effort de l'équipe pour suivre les pratiques XP"/>
        <s v="adaptation"/>
        <s v="volonté "/>
        <s v="expérience"/>
        <s v="bonne volonté du client - en particulier face au retard"/>
        <s v="compétences et investissements personnels"/>
        <s v="heures supp"/>
        <s v="connaissances techniques globales plus une marge de progression"/>
        <s v="filliabilité des structures mises en place - tests et intégration en continu"/>
        <s v="Améliorations continues + maturité client : acceptation refactoring"/>
        <s v="pouvoir se concentrer sans être déranger toutes les 10 minutes"/>
        <s v="être à 100% sur un seul projet"/>
        <s v="un pilotage par le périmètre plutôt que par les coûts et delais"/>
        <s v="des personnes de référence technique"/>
        <s v="une équipe de bonne volonté qui fonctionne dans une bonne ambiance"/>
        <s v="envie de réussir un projet utile"/>
        <s v="projet ressourcé"/>
        <s v="Bonne volonté collective"/>
        <s v="projet intéressant"/>
        <s v="réactivité face aux imprévus"/>
        <s v="suivi et accompagnement des utilisateurs en cas de problème"/>
        <s v="travail sérieux"/>
        <s v="une mesure de la vélocité"/>
        <s v="une représentation à jour du périmètre de développement"/>
        <s v="une tâche à la fois en fonction des priorités"/>
        <s v="plus de temps"/>
        <s v="nouveau PC"/>
        <s v="outils de mesure automatique"/>
        <s v="outil de suivi intégré"/>
        <s v="recommencer tableau de bord d'une itération"/>
        <s v="un œil extérieur - point de vue utilisateur"/>
        <s v="un mur en tableau blanc"/>
        <s v="dégager 30% de PDA alloué uniquement à l'architecture et à la qualité"/>
        <s v="allocation du temps par personne pour formation personnelles (+ de discéminations)"/>
        <s v="un analyste en plus"/>
        <s v="un peu plus de visibilité sur les modules à développer"/>
        <s v="se donner le temps pour s'enrichir d'outils de validation ou d'automatisation"/>
        <s v="adapter le bureau pour split dev / analystes"/>
        <s v="Améliorer les machines developpeur"/>
        <s v="Machines plus puissantes (cf install vision 2005)"/>
        <s v="Un cahier des charges ?"/>
        <s v="Un local plus insonorisé"/>
        <s v="ordinateurs plus puissants"/>
        <s v="Formations au niveau de la logique métier DH2"/>
        <s v="Si on savait quoi faire… on l'aurait déjà fait"/>
        <s v="un team building pour motiver les troupes"/>
        <s v="adopter et partager des critères d'évaluation"/>
        <s v="Fixer des priorités"/>
        <s v="se sentir responsable de faire du travail de qualité + d'analyses techniques préalables, + de tests après , + de refactoring, aller jusqu'au bout"/>
        <s v="Ecrire un TR"/>
        <s v="Préciser les besoins (en outil de stat)"/>
        <s v="Se doter d'un environnement de travail optimum (outil, PC, visibilté…)"/>
        <s v="Etre beaucoup plus ferme sur le contenu des livraisions (pas d'ajout, favoriser les patchs qui seront / pourront etre délivés à temps)"/>
        <s v="Améliorer le simulateur Web - gestionnaire du contexte Implémenter - mérovingien"/>
        <s v="Faire tourner les binomes"/>
      </sharedItems>
    </cacheField>
    <cacheField name="" numFmtId="0">
      <sharedItems containsBlank="1" count="14">
        <m/>
        <s v="Pour plus d'info :"/>
        <s v="DPI"/>
        <s v="PAR"/>
        <s v="PST"/>
        <s v="NDE"/>
        <s v="PGR"/>
        <s v="PBU"/>
        <s v="CSA"/>
        <s v="PDA"/>
        <s v="GBE"/>
        <s v="MFI"/>
        <s v="AMA"/>
        <s v=" 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"/>
      </sharedItems>
    </cacheField>
    <cacheField name="" numFmtId="0">
      <sharedItems containsBlank="1" count="7">
        <m/>
        <s v="Machine"/>
        <s v="Man"/>
        <s v="Management"/>
        <s v="Mission"/>
        <s v="Money"/>
        <s v="5M corrigé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"/>
      </sharedItems>
    </cacheField>
    <cacheField name="" numFmtId="0">
      <sharedItems containsBlank="1" count="10">
        <m/>
        <s v="Production"/>
        <s v="Information"/>
        <s v="Contrôle"/>
        <s v="Régulation"/>
        <s v="Organisation"/>
        <s v="Coordination"/>
        <s v="Evaluation"/>
        <s v="Orientation"/>
        <s v="8F corrigé"/>
      </sharedItems>
    </cacheField>
    <cacheField name="" numFmtId="0">
      <sharedItems containsBlank="1" count="5">
        <m/>
        <s v="Communauté de projet"/>
        <s v="Développement par les tests"/>
        <s v="Plannification agile"/>
        <s v="3 axes"/>
      </sharedItems>
    </cacheField>
    <cacheField name="" numFmtId="0">
      <sharedItems containsBlank="1" count="15">
        <s v="Refactoring"/>
        <s v="Responsabilité collective du code"/>
        <s v="Conception simple"/>
        <s v="Règles de codages"/>
        <s v="Livraisons féquentes"/>
        <s v="Binomages"/>
        <s v="Client sur site"/>
        <s v="Métaphore"/>
        <s v="Rythme durable"/>
        <s v="Planning game"/>
        <s v="Tests de recette"/>
        <s v="Tests unitaires"/>
        <s v="Intégration continue"/>
        <s v="13 pratiqu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ierre BUFFERNE" refreshedDate="43073.644883449073" createdVersion="1" refreshedVersion="4" recordCount="189" upgradeOnRefresh="1">
  <cacheSource type="worksheet">
    <worksheetSource ref="A10:K199" sheet="Data"/>
  </cacheSource>
  <cacheFields count="11">
    <cacheField name="N°" numFmtId="0">
      <sharedItems containsSemiMixedTypes="0" containsString="0" containsNumber="1" containsInteger="1"/>
    </cacheField>
    <cacheField name="Catégorie" numFmtId="0">
      <sharedItems containsString="0"/>
    </cacheField>
    <cacheField name="Couleur" numFmtId="0">
      <sharedItems count="11">
        <s v="jaune"/>
        <s v="vert"/>
        <s v="orange"/>
        <s v="bleu"/>
        <s v="rose"/>
        <s v="mauve"/>
        <s v="green" u="1"/>
        <s v="yellow" u="1"/>
        <s v="pink" u="1"/>
        <s v="blue" u="1"/>
        <s v="purple" u="1"/>
      </sharedItems>
    </cacheField>
    <cacheField name="Post-it" numFmtId="0">
      <sharedItems containsString="0"/>
    </cacheField>
    <cacheField name="Pour plus d'info :" numFmtId="0">
      <sharedItems containsNonDate="0" containsString="0"/>
    </cacheField>
    <cacheField name="5M" numFmtId="0">
      <sharedItems containsBlank="1" count="6">
        <s v="Machine"/>
        <s v="Man"/>
        <s v="Money"/>
        <s v="Market"/>
        <s v="Management"/>
        <m/>
      </sharedItems>
    </cacheField>
    <cacheField name="5M corrigé" numFmtId="0">
      <sharedItems containsNonDate="0" containsString="0"/>
    </cacheField>
    <cacheField name="8F" numFmtId="0">
      <sharedItems containsBlank="1" count="9">
        <s v="Information"/>
        <s v="Evaluation"/>
        <s v="Production"/>
        <s v="Orientation"/>
        <s v="Regulation"/>
        <s v="Organisation"/>
        <m/>
        <s v="Coordination"/>
        <s v="Control"/>
      </sharedItems>
    </cacheField>
    <cacheField name="8F corrigé" numFmtId="0">
      <sharedItems containsNonDate="0" containsString="0"/>
    </cacheField>
    <cacheField name="Thématiques" numFmtId="0">
      <sharedItems containsBlank="1" count="18">
        <s v="Thématique 1"/>
        <m/>
        <s v="Budget" u="1"/>
        <s v="Recrutement des Aides Ménagères" u="1"/>
        <s v="Relation avec le CA" u="1"/>
        <s v="Fusion ALE Pôle des Services" u="1"/>
        <s v="Divers" u="1"/>
        <s v="Cash and resources" u="1"/>
        <s v="Suivi sur le terrain" u="1"/>
        <s v="Leadership, priorities and communication" u="1"/>
        <s v="Absentéisme" u="1"/>
        <s v="Stratégie" u="1"/>
        <s v="Culture of the company" u="1"/>
        <s v="Valorisation du métier" u="1"/>
        <s v="Dynamique d'équipe" u="1"/>
        <s v="Position on the market vs competition" u="1"/>
        <s v="Temps" u="1"/>
        <s v="Communication" u="1"/>
      </sharedItems>
    </cacheField>
    <cacheField name="Group" numFmtId="0">
      <sharedItems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eau croisé dynamique15" cacheId="4" dataOnRows="1" applyNumberFormats="0" applyBorderFormats="0" applyFontFormats="0" applyPatternFormats="0" applyAlignmentFormats="0" applyWidthHeightFormats="1" dataCaption="Données" updatedVersion="5" showMemberPropertyTips="0" useAutoFormatting="1" itemPrintTitles="1" createdVersion="1" indent="0" compact="0" compactData="0" gridDropZones="1">
  <location ref="I1:K11" firstHeaderRow="2" firstDataRow="2" firstDataCol="2"/>
  <pivotFields count="11"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m="1" x="9"/>
        <item m="1" x="6"/>
        <item x="2"/>
        <item m="1" x="8"/>
        <item m="1" x="10"/>
        <item m="1" x="7"/>
        <item x="0"/>
        <item x="1"/>
        <item x="3"/>
        <item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9">
        <item m="1" x="7"/>
        <item m="1" x="12"/>
        <item m="1" x="9"/>
        <item m="1" x="15"/>
        <item x="1"/>
        <item m="1" x="5"/>
        <item m="1" x="13"/>
        <item m="1" x="3"/>
        <item m="1" x="11"/>
        <item m="1" x="17"/>
        <item m="1" x="10"/>
        <item m="1" x="8"/>
        <item m="1" x="6"/>
        <item m="1" x="16"/>
        <item m="1" x="14"/>
        <item m="1" x="4"/>
        <item m="1" x="2"/>
        <item x="0"/>
        <item t="default"/>
      </items>
    </pivotField>
    <pivotField compact="0" outline="0" subtotalTop="0" showAll="0" includeNewItemsInFilter="1"/>
  </pivotFields>
  <rowFields count="2">
    <field x="9"/>
    <field x="2"/>
  </rowFields>
  <rowItems count="9">
    <i>
      <x v="4"/>
      <x v="10"/>
    </i>
    <i t="default">
      <x v="4"/>
    </i>
    <i>
      <x v="17"/>
      <x v="2"/>
    </i>
    <i r="1">
      <x v="6"/>
    </i>
    <i r="1">
      <x v="7"/>
    </i>
    <i r="1">
      <x v="8"/>
    </i>
    <i r="1">
      <x v="9"/>
    </i>
    <i t="default">
      <x v="17"/>
    </i>
    <i t="grand">
      <x/>
    </i>
  </rowItems>
  <colItems count="1">
    <i/>
  </colItems>
  <dataFields count="1">
    <dataField name="Nombre de N°" fld="0" subtotal="count" baseField="2" baseItem="1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leau croisé dynamique14" cacheId="4" dataOnRows="1" applyNumberFormats="0" applyBorderFormats="0" applyFontFormats="0" applyPatternFormats="0" applyAlignmentFormats="0" applyWidthHeightFormats="1" dataCaption="Données" updatedVersion="5" showMemberPropertyTips="0" useAutoFormatting="1" itemPrintTitles="1" createdVersion="1" indent="0" compact="0" compactData="0" gridDropZones="1">
  <location ref="E1:G46" firstHeaderRow="2" firstDataRow="2" firstDataCol="2"/>
  <pivotFields count="11"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m="1" x="9"/>
        <item m="1" x="6"/>
        <item x="2"/>
        <item m="1" x="8"/>
        <item m="1" x="10"/>
        <item m="1" x="7"/>
        <item x="0"/>
        <item x="1"/>
        <item x="3"/>
        <item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x="8"/>
        <item x="7"/>
        <item x="1"/>
        <item x="0"/>
        <item x="5"/>
        <item x="3"/>
        <item x="2"/>
        <item x="4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7"/>
    <field x="2"/>
  </rowFields>
  <rowItems count="44">
    <i>
      <x/>
      <x v="7"/>
    </i>
    <i t="default">
      <x/>
    </i>
    <i>
      <x v="1"/>
      <x v="7"/>
    </i>
    <i t="default">
      <x v="1"/>
    </i>
    <i>
      <x v="2"/>
      <x v="2"/>
    </i>
    <i r="1">
      <x v="6"/>
    </i>
    <i r="1">
      <x v="9"/>
    </i>
    <i t="default">
      <x v="2"/>
    </i>
    <i>
      <x v="3"/>
      <x v="2"/>
    </i>
    <i r="1">
      <x v="6"/>
    </i>
    <i r="1">
      <x v="7"/>
    </i>
    <i r="1">
      <x v="8"/>
    </i>
    <i r="1">
      <x v="9"/>
    </i>
    <i t="default">
      <x v="3"/>
    </i>
    <i>
      <x v="4"/>
      <x v="2"/>
    </i>
    <i r="1">
      <x v="6"/>
    </i>
    <i r="1">
      <x v="7"/>
    </i>
    <i r="1">
      <x v="9"/>
    </i>
    <i t="default">
      <x v="4"/>
    </i>
    <i>
      <x v="5"/>
      <x v="2"/>
    </i>
    <i r="1">
      <x v="6"/>
    </i>
    <i r="1">
      <x v="8"/>
    </i>
    <i r="1">
      <x v="9"/>
    </i>
    <i t="default">
      <x v="5"/>
    </i>
    <i>
      <x v="6"/>
      <x v="2"/>
    </i>
    <i r="1">
      <x v="6"/>
    </i>
    <i r="1">
      <x v="7"/>
    </i>
    <i r="1">
      <x v="8"/>
    </i>
    <i r="1">
      <x v="9"/>
    </i>
    <i t="default">
      <x v="6"/>
    </i>
    <i>
      <x v="7"/>
      <x v="2"/>
    </i>
    <i r="1">
      <x v="6"/>
    </i>
    <i r="1">
      <x v="7"/>
    </i>
    <i r="1">
      <x v="8"/>
    </i>
    <i r="1">
      <x v="9"/>
    </i>
    <i t="default">
      <x v="7"/>
    </i>
    <i>
      <x v="8"/>
      <x v="2"/>
    </i>
    <i r="1">
      <x v="6"/>
    </i>
    <i r="1">
      <x v="7"/>
    </i>
    <i r="1">
      <x v="8"/>
    </i>
    <i r="1">
      <x v="9"/>
    </i>
    <i r="1">
      <x v="10"/>
    </i>
    <i t="default">
      <x v="8"/>
    </i>
    <i t="grand">
      <x/>
    </i>
  </rowItems>
  <colItems count="1">
    <i/>
  </colItems>
  <dataFields count="1">
    <dataField name="Nombre de N°" fld="0" subtotal="count" baseField="2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Tableau croisé dynamique8" cacheId="4" dataOnRows="1" applyNumberFormats="0" applyBorderFormats="0" applyFontFormats="0" applyPatternFormats="0" applyAlignmentFormats="0" applyWidthHeightFormats="1" dataCaption="Données" updatedVersion="5" showMemberPropertyTips="0" useAutoFormatting="1" itemPrintTitles="1" createdVersion="1" indent="0" compact="0" compactData="0" gridDropZones="1">
  <location ref="A3:C41" firstHeaderRow="2" firstDataRow="2" firstDataCol="2"/>
  <pivotFields count="11"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sd="0" m="1" x="9"/>
        <item sd="0" m="1" x="6"/>
        <item sd="0" x="2"/>
        <item sd="0" m="1" x="8"/>
        <item sd="0" m="1" x="10"/>
        <item sd="0" m="1" x="7"/>
        <item x="0"/>
        <item x="1"/>
        <item x="3"/>
        <item x="4"/>
        <item x="5"/>
        <item t="default" sd="0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4"/>
        <item x="3"/>
        <item x="2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5"/>
    <field x="2"/>
  </rowFields>
  <rowItems count="37">
    <i>
      <x/>
      <x v="2"/>
    </i>
    <i r="1">
      <x v="6"/>
    </i>
    <i r="1">
      <x v="7"/>
    </i>
    <i r="1">
      <x v="8"/>
    </i>
    <i r="1">
      <x v="9"/>
    </i>
    <i t="default">
      <x/>
    </i>
    <i>
      <x v="1"/>
      <x v="2"/>
    </i>
    <i r="1">
      <x v="6"/>
    </i>
    <i r="1">
      <x v="7"/>
    </i>
    <i r="1">
      <x v="8"/>
    </i>
    <i r="1">
      <x v="9"/>
    </i>
    <i t="default">
      <x v="1"/>
    </i>
    <i>
      <x v="2"/>
      <x v="2"/>
    </i>
    <i r="1">
      <x v="6"/>
    </i>
    <i r="1">
      <x v="7"/>
    </i>
    <i r="1">
      <x v="9"/>
    </i>
    <i t="default">
      <x v="2"/>
    </i>
    <i>
      <x v="3"/>
      <x v="2"/>
    </i>
    <i r="1">
      <x v="6"/>
    </i>
    <i r="1">
      <x v="7"/>
    </i>
    <i r="1">
      <x v="8"/>
    </i>
    <i r="1">
      <x v="9"/>
    </i>
    <i t="default">
      <x v="3"/>
    </i>
    <i>
      <x v="4"/>
      <x v="2"/>
    </i>
    <i r="1">
      <x v="6"/>
    </i>
    <i r="1">
      <x v="7"/>
    </i>
    <i r="1">
      <x v="8"/>
    </i>
    <i r="1">
      <x v="9"/>
    </i>
    <i t="default">
      <x v="4"/>
    </i>
    <i>
      <x v="5"/>
      <x v="2"/>
    </i>
    <i r="1">
      <x v="6"/>
    </i>
    <i r="1">
      <x v="7"/>
    </i>
    <i r="1">
      <x v="8"/>
    </i>
    <i r="1">
      <x v="9"/>
    </i>
    <i r="1">
      <x v="10"/>
    </i>
    <i t="default">
      <x v="5"/>
    </i>
    <i t="grand">
      <x/>
    </i>
  </rowItems>
  <colItems count="1">
    <i/>
  </colItems>
  <dataFields count="1">
    <dataField name="Nombre de N°" fld="0" subtotal="count" baseField="2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showDropZones="0" indent="0" compact="0" compactData="0" gridDropZones="1">
  <location ref="A4:H11" firstHeaderRow="1" firstDataRow="2" firstDataCol="0"/>
  <pivotFields count="11">
    <pivotField compact="0" outline="0" subtotalTop="0" showAll="0" includeNewItemsInFilter="1">
      <items count="5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2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Items count="6">
    <i/>
    <i/>
    <i/>
    <i/>
    <i/>
    <i/>
  </rowItems>
  <colItems count="8">
    <i/>
    <i/>
    <i/>
    <i/>
    <i/>
    <i/>
    <i/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Tableau croisé dynamique2" cacheId="1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showDropZones="0" indent="0" compact="0" compactData="0" gridDropZones="1">
  <location ref="A25:H35" firstHeaderRow="1" firstDataRow="2" firstDataCol="0"/>
  <pivotFields count="11">
    <pivotField compact="0" outline="0" subtotalTop="0" showAll="0" includeNewItemsInFilter="1">
      <items count="5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2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Items count="9">
    <i/>
    <i/>
    <i/>
    <i/>
    <i/>
    <i/>
    <i/>
    <i/>
    <i/>
  </rowItems>
  <colItems count="8">
    <i/>
    <i/>
    <i/>
    <i/>
    <i/>
    <i/>
    <i/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Tableau croisé dynamique3" cacheId="2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showDropZones="0" indent="0" compact="0" compactData="0" gridDropZones="1">
  <location ref="A39:H44" firstHeaderRow="1" firstDataRow="2" firstDataCol="0"/>
  <pivotFields count="11">
    <pivotField compact="0" outline="0" subtotalTop="0" showAll="0" includeNewItemsInFilter="1">
      <items count="5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2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Items count="4">
    <i/>
    <i/>
    <i/>
    <i/>
  </rowItems>
  <colItems count="8">
    <i/>
    <i/>
    <i/>
    <i/>
    <i/>
    <i/>
    <i/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name="Tableau croisé dynamique4" cacheId="3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showDropZones="0" indent="0" compact="0" compactData="0" gridDropZones="1">
  <location ref="A48:H63" firstHeaderRow="1" firstDataRow="2" firstDataCol="0"/>
  <pivotFields count="11">
    <pivotField compact="0" outline="0" subtotalTop="0" showAll="0" includeNewItemsInFilter="1">
      <items count="5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>
      <items count="2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Items count="14">
    <i/>
    <i/>
    <i/>
    <i/>
    <i/>
    <i/>
    <i/>
    <i/>
    <i/>
    <i/>
    <i/>
    <i/>
    <i/>
    <i/>
  </rowItems>
  <colItems count="8">
    <i/>
    <i/>
    <i/>
    <i/>
    <i/>
    <i/>
    <i/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326"/>
  <sheetViews>
    <sheetView zoomScale="140" zoomScaleNormal="140" workbookViewId="0">
      <pane ySplit="10" topLeftCell="A59" activePane="bottomLeft" state="frozen"/>
      <selection pane="bottomLeft" activeCell="D61" sqref="D61"/>
    </sheetView>
  </sheetViews>
  <sheetFormatPr baseColWidth="10" defaultColWidth="11.28515625" defaultRowHeight="12.75" x14ac:dyDescent="0.2"/>
  <cols>
    <col min="1" max="1" width="7.28515625" style="1" customWidth="1"/>
    <col min="2" max="2" width="14.42578125" style="2" customWidth="1"/>
    <col min="3" max="3" width="14.140625" style="1" customWidth="1"/>
    <col min="4" max="4" width="71.5703125" style="3" customWidth="1"/>
    <col min="5" max="5" width="10.140625" style="1" hidden="1" customWidth="1"/>
    <col min="6" max="6" width="13.85546875" style="2" customWidth="1"/>
    <col min="7" max="7" width="13.85546875" style="2" hidden="1" customWidth="1"/>
    <col min="8" max="8" width="13.140625" style="2" customWidth="1"/>
    <col min="9" max="9" width="13.140625" style="2" hidden="1" customWidth="1"/>
    <col min="10" max="10" width="32.7109375" bestFit="1" customWidth="1"/>
  </cols>
  <sheetData>
    <row r="1" spans="1:11" x14ac:dyDescent="0.2">
      <c r="H1" s="2" t="s">
        <v>36</v>
      </c>
    </row>
    <row r="2" spans="1:11" x14ac:dyDescent="0.2">
      <c r="H2" s="47" t="s">
        <v>5</v>
      </c>
      <c r="I2" s="16" t="s">
        <v>5</v>
      </c>
    </row>
    <row r="3" spans="1:11" x14ac:dyDescent="0.2">
      <c r="H3" s="46" t="s">
        <v>7</v>
      </c>
      <c r="I3" s="9" t="s">
        <v>7</v>
      </c>
    </row>
    <row r="4" spans="1:11" x14ac:dyDescent="0.2">
      <c r="F4" s="2" t="s">
        <v>34</v>
      </c>
      <c r="H4" s="46" t="s">
        <v>74</v>
      </c>
      <c r="I4" s="9" t="s">
        <v>74</v>
      </c>
    </row>
    <row r="5" spans="1:11" x14ac:dyDescent="0.2">
      <c r="F5" s="4" t="s">
        <v>11</v>
      </c>
      <c r="G5" s="4" t="s">
        <v>11</v>
      </c>
      <c r="H5" s="46" t="s">
        <v>73</v>
      </c>
      <c r="I5" s="9" t="s">
        <v>73</v>
      </c>
    </row>
    <row r="6" spans="1:11" x14ac:dyDescent="0.2">
      <c r="F6" s="6" t="s">
        <v>14</v>
      </c>
      <c r="G6" s="6" t="s">
        <v>14</v>
      </c>
      <c r="H6" s="46" t="s">
        <v>18</v>
      </c>
      <c r="I6" s="9" t="s">
        <v>18</v>
      </c>
    </row>
    <row r="7" spans="1:11" x14ac:dyDescent="0.2">
      <c r="F7" s="6" t="s">
        <v>17</v>
      </c>
      <c r="G7" s="6" t="s">
        <v>17</v>
      </c>
      <c r="H7" s="5" t="s">
        <v>15</v>
      </c>
      <c r="I7" s="5" t="s">
        <v>15</v>
      </c>
      <c r="J7" s="53"/>
    </row>
    <row r="8" spans="1:11" x14ac:dyDescent="0.2">
      <c r="F8" s="6" t="s">
        <v>76</v>
      </c>
      <c r="G8" s="6" t="s">
        <v>21</v>
      </c>
      <c r="H8" s="5" t="s">
        <v>22</v>
      </c>
      <c r="I8" s="5" t="s">
        <v>22</v>
      </c>
      <c r="J8" s="53"/>
    </row>
    <row r="9" spans="1:11" x14ac:dyDescent="0.2">
      <c r="F9" s="6" t="s">
        <v>25</v>
      </c>
      <c r="G9" s="6" t="s">
        <v>25</v>
      </c>
      <c r="H9" s="5" t="s">
        <v>26</v>
      </c>
      <c r="I9" s="5" t="s">
        <v>26</v>
      </c>
      <c r="J9" s="6"/>
    </row>
    <row r="10" spans="1:11" ht="25.5" x14ac:dyDescent="0.2">
      <c r="A10" s="54" t="s">
        <v>29</v>
      </c>
      <c r="B10" s="54" t="s">
        <v>30</v>
      </c>
      <c r="C10" s="54" t="s">
        <v>31</v>
      </c>
      <c r="D10" s="55" t="s">
        <v>32</v>
      </c>
      <c r="E10" s="55" t="s">
        <v>33</v>
      </c>
      <c r="F10" s="54" t="s">
        <v>34</v>
      </c>
      <c r="G10" s="54" t="s">
        <v>35</v>
      </c>
      <c r="H10" s="54" t="s">
        <v>36</v>
      </c>
      <c r="I10" s="54" t="s">
        <v>37</v>
      </c>
      <c r="J10" s="54" t="s">
        <v>60</v>
      </c>
      <c r="K10" s="45" t="s">
        <v>72</v>
      </c>
    </row>
    <row r="11" spans="1:11" x14ac:dyDescent="0.2">
      <c r="A11" s="56">
        <v>1</v>
      </c>
      <c r="B11" s="57" t="s">
        <v>246</v>
      </c>
      <c r="C11" s="58" t="s">
        <v>247</v>
      </c>
      <c r="D11" s="59" t="s">
        <v>110</v>
      </c>
      <c r="E11" s="58"/>
      <c r="F11" s="57" t="s">
        <v>11</v>
      </c>
      <c r="G11" s="57"/>
      <c r="H11" s="57" t="s">
        <v>7</v>
      </c>
      <c r="I11" s="57"/>
      <c r="J11" s="60" t="s">
        <v>307</v>
      </c>
    </row>
    <row r="12" spans="1:11" x14ac:dyDescent="0.2">
      <c r="A12" s="56">
        <f>A11+1</f>
        <v>2</v>
      </c>
      <c r="B12" s="57" t="s">
        <v>246</v>
      </c>
      <c r="C12" s="58" t="s">
        <v>247</v>
      </c>
      <c r="D12" s="59" t="s">
        <v>111</v>
      </c>
      <c r="E12" s="58"/>
      <c r="F12" s="57" t="s">
        <v>14</v>
      </c>
      <c r="G12" s="57"/>
      <c r="H12" s="57" t="s">
        <v>22</v>
      </c>
      <c r="I12" s="57"/>
      <c r="J12" s="60" t="s">
        <v>307</v>
      </c>
    </row>
    <row r="13" spans="1:11" x14ac:dyDescent="0.2">
      <c r="A13" s="56">
        <f t="shared" ref="A13:A76" si="0">A12+1</f>
        <v>3</v>
      </c>
      <c r="B13" s="57" t="s">
        <v>246</v>
      </c>
      <c r="C13" s="58" t="s">
        <v>247</v>
      </c>
      <c r="D13" s="59" t="s">
        <v>112</v>
      </c>
      <c r="E13" s="58"/>
      <c r="F13" s="57" t="s">
        <v>25</v>
      </c>
      <c r="G13" s="61"/>
      <c r="H13" s="61" t="s">
        <v>5</v>
      </c>
      <c r="I13" s="61"/>
      <c r="J13" s="60" t="s">
        <v>307</v>
      </c>
    </row>
    <row r="14" spans="1:11" x14ac:dyDescent="0.2">
      <c r="A14" s="56">
        <f t="shared" si="0"/>
        <v>4</v>
      </c>
      <c r="B14" s="57" t="s">
        <v>246</v>
      </c>
      <c r="C14" s="58" t="s">
        <v>247</v>
      </c>
      <c r="D14" s="59" t="s">
        <v>113</v>
      </c>
      <c r="E14" s="58"/>
      <c r="F14" s="57" t="s">
        <v>76</v>
      </c>
      <c r="G14" s="61"/>
      <c r="H14" s="61" t="s">
        <v>22</v>
      </c>
      <c r="I14" s="61"/>
      <c r="J14" s="60" t="s">
        <v>307</v>
      </c>
    </row>
    <row r="15" spans="1:11" x14ac:dyDescent="0.2">
      <c r="A15" s="56">
        <f t="shared" si="0"/>
        <v>5</v>
      </c>
      <c r="B15" s="57" t="s">
        <v>246</v>
      </c>
      <c r="C15" s="58" t="s">
        <v>247</v>
      </c>
      <c r="D15" s="59" t="s">
        <v>114</v>
      </c>
      <c r="E15" s="56"/>
      <c r="F15" s="57" t="s">
        <v>14</v>
      </c>
      <c r="G15" s="57"/>
      <c r="H15" s="57" t="s">
        <v>5</v>
      </c>
      <c r="I15" s="57"/>
      <c r="J15" s="60" t="s">
        <v>307</v>
      </c>
    </row>
    <row r="16" spans="1:11" x14ac:dyDescent="0.2">
      <c r="A16" s="56">
        <f t="shared" si="0"/>
        <v>6</v>
      </c>
      <c r="B16" s="57" t="s">
        <v>246</v>
      </c>
      <c r="C16" s="58" t="s">
        <v>247</v>
      </c>
      <c r="D16" s="59" t="s">
        <v>115</v>
      </c>
      <c r="E16" s="56"/>
      <c r="F16" s="57" t="s">
        <v>76</v>
      </c>
      <c r="G16" s="57"/>
      <c r="H16" s="62" t="s">
        <v>26</v>
      </c>
      <c r="I16" s="57"/>
      <c r="J16" s="60" t="s">
        <v>307</v>
      </c>
    </row>
    <row r="17" spans="1:10" x14ac:dyDescent="0.2">
      <c r="A17" s="56">
        <f t="shared" si="0"/>
        <v>7</v>
      </c>
      <c r="B17" s="57" t="s">
        <v>246</v>
      </c>
      <c r="C17" s="58" t="s">
        <v>247</v>
      </c>
      <c r="D17" s="59" t="s">
        <v>116</v>
      </c>
      <c r="E17" s="56"/>
      <c r="F17" s="57" t="s">
        <v>76</v>
      </c>
      <c r="G17" s="57"/>
      <c r="H17" s="62" t="s">
        <v>7</v>
      </c>
      <c r="I17" s="62"/>
      <c r="J17" s="60" t="s">
        <v>307</v>
      </c>
    </row>
    <row r="18" spans="1:10" x14ac:dyDescent="0.2">
      <c r="A18" s="56">
        <f t="shared" si="0"/>
        <v>8</v>
      </c>
      <c r="B18" s="57" t="s">
        <v>246</v>
      </c>
      <c r="C18" s="58" t="s">
        <v>247</v>
      </c>
      <c r="D18" s="59" t="s">
        <v>117</v>
      </c>
      <c r="E18" s="56"/>
      <c r="F18" s="57" t="s">
        <v>14</v>
      </c>
      <c r="G18" s="57"/>
      <c r="H18" s="62" t="s">
        <v>5</v>
      </c>
      <c r="I18" s="62"/>
      <c r="J18" s="60" t="s">
        <v>307</v>
      </c>
    </row>
    <row r="19" spans="1:10" x14ac:dyDescent="0.2">
      <c r="A19" s="56">
        <f t="shared" si="0"/>
        <v>9</v>
      </c>
      <c r="B19" s="57" t="s">
        <v>246</v>
      </c>
      <c r="C19" s="58" t="s">
        <v>247</v>
      </c>
      <c r="D19" s="59" t="s">
        <v>118</v>
      </c>
      <c r="E19" s="56"/>
      <c r="F19" s="57" t="s">
        <v>76</v>
      </c>
      <c r="G19" s="57"/>
      <c r="H19" s="62" t="s">
        <v>7</v>
      </c>
      <c r="I19" s="62"/>
      <c r="J19" s="60" t="s">
        <v>307</v>
      </c>
    </row>
    <row r="20" spans="1:10" x14ac:dyDescent="0.2">
      <c r="A20" s="56">
        <f t="shared" si="0"/>
        <v>10</v>
      </c>
      <c r="B20" s="57" t="s">
        <v>246</v>
      </c>
      <c r="C20" s="58" t="s">
        <v>247</v>
      </c>
      <c r="D20" s="59" t="s">
        <v>119</v>
      </c>
      <c r="E20" s="56"/>
      <c r="F20" s="57" t="s">
        <v>14</v>
      </c>
      <c r="G20" s="57"/>
      <c r="H20" s="63" t="s">
        <v>7</v>
      </c>
      <c r="I20" s="63"/>
      <c r="J20" s="60" t="s">
        <v>307</v>
      </c>
    </row>
    <row r="21" spans="1:10" x14ac:dyDescent="0.2">
      <c r="A21" s="56">
        <f t="shared" si="0"/>
        <v>11</v>
      </c>
      <c r="B21" s="57" t="s">
        <v>246</v>
      </c>
      <c r="C21" s="58" t="s">
        <v>247</v>
      </c>
      <c r="D21" s="59" t="s">
        <v>120</v>
      </c>
      <c r="E21" s="56"/>
      <c r="F21" s="57" t="s">
        <v>76</v>
      </c>
      <c r="G21" s="57"/>
      <c r="H21" s="57" t="s">
        <v>7</v>
      </c>
      <c r="I21" s="57"/>
      <c r="J21" s="60" t="s">
        <v>307</v>
      </c>
    </row>
    <row r="22" spans="1:10" x14ac:dyDescent="0.2">
      <c r="A22" s="56">
        <f t="shared" si="0"/>
        <v>12</v>
      </c>
      <c r="B22" s="57" t="s">
        <v>246</v>
      </c>
      <c r="C22" s="58" t="s">
        <v>247</v>
      </c>
      <c r="D22" s="59" t="s">
        <v>121</v>
      </c>
      <c r="E22" s="56"/>
      <c r="F22" s="57" t="s">
        <v>11</v>
      </c>
      <c r="G22" s="57"/>
      <c r="H22" s="57" t="s">
        <v>7</v>
      </c>
      <c r="I22" s="57"/>
      <c r="J22" s="60" t="s">
        <v>307</v>
      </c>
    </row>
    <row r="23" spans="1:10" x14ac:dyDescent="0.2">
      <c r="A23" s="56">
        <f t="shared" si="0"/>
        <v>13</v>
      </c>
      <c r="B23" s="57" t="s">
        <v>246</v>
      </c>
      <c r="C23" s="58" t="s">
        <v>247</v>
      </c>
      <c r="D23" s="59" t="s">
        <v>122</v>
      </c>
      <c r="E23" s="56"/>
      <c r="F23" s="57" t="s">
        <v>11</v>
      </c>
      <c r="G23" s="57"/>
      <c r="H23" s="57" t="s">
        <v>7</v>
      </c>
      <c r="I23" s="57"/>
      <c r="J23" s="60" t="s">
        <v>307</v>
      </c>
    </row>
    <row r="24" spans="1:10" x14ac:dyDescent="0.2">
      <c r="A24" s="56">
        <f t="shared" si="0"/>
        <v>14</v>
      </c>
      <c r="B24" s="57" t="s">
        <v>246</v>
      </c>
      <c r="C24" s="58" t="s">
        <v>247</v>
      </c>
      <c r="D24" s="59" t="s">
        <v>123</v>
      </c>
      <c r="E24" s="58"/>
      <c r="F24" s="57" t="s">
        <v>14</v>
      </c>
      <c r="G24" s="57"/>
      <c r="H24" s="57" t="s">
        <v>7</v>
      </c>
      <c r="I24" s="61"/>
      <c r="J24" s="60" t="s">
        <v>307</v>
      </c>
    </row>
    <row r="25" spans="1:10" x14ac:dyDescent="0.2">
      <c r="A25" s="56">
        <f>A24+1</f>
        <v>15</v>
      </c>
      <c r="B25" s="57" t="s">
        <v>246</v>
      </c>
      <c r="C25" s="58" t="s">
        <v>247</v>
      </c>
      <c r="D25" s="59" t="s">
        <v>124</v>
      </c>
      <c r="E25" s="56"/>
      <c r="F25" s="57" t="s">
        <v>11</v>
      </c>
      <c r="G25" s="57"/>
      <c r="H25" s="57" t="s">
        <v>5</v>
      </c>
      <c r="I25" s="61"/>
      <c r="J25" s="60" t="s">
        <v>307</v>
      </c>
    </row>
    <row r="26" spans="1:10" x14ac:dyDescent="0.2">
      <c r="A26" s="56">
        <f t="shared" si="0"/>
        <v>16</v>
      </c>
      <c r="B26" s="57" t="s">
        <v>246</v>
      </c>
      <c r="C26" s="58" t="s">
        <v>247</v>
      </c>
      <c r="D26" s="59" t="s">
        <v>125</v>
      </c>
      <c r="E26" s="56"/>
      <c r="F26" s="57" t="s">
        <v>14</v>
      </c>
      <c r="G26" s="57"/>
      <c r="H26" s="57" t="s">
        <v>5</v>
      </c>
      <c r="I26" s="61"/>
      <c r="J26" s="60" t="s">
        <v>307</v>
      </c>
    </row>
    <row r="27" spans="1:10" x14ac:dyDescent="0.2">
      <c r="A27" s="56">
        <f t="shared" si="0"/>
        <v>17</v>
      </c>
      <c r="B27" s="57" t="s">
        <v>246</v>
      </c>
      <c r="C27" s="58" t="s">
        <v>247</v>
      </c>
      <c r="D27" s="59" t="s">
        <v>126</v>
      </c>
      <c r="E27" s="56"/>
      <c r="F27" s="57" t="s">
        <v>14</v>
      </c>
      <c r="G27" s="57"/>
      <c r="H27" s="57" t="s">
        <v>5</v>
      </c>
      <c r="I27" s="61"/>
      <c r="J27" s="60" t="s">
        <v>307</v>
      </c>
    </row>
    <row r="28" spans="1:10" x14ac:dyDescent="0.2">
      <c r="A28" s="56">
        <f t="shared" si="0"/>
        <v>18</v>
      </c>
      <c r="B28" s="57" t="s">
        <v>246</v>
      </c>
      <c r="C28" s="58" t="s">
        <v>247</v>
      </c>
      <c r="D28" s="59" t="s">
        <v>127</v>
      </c>
      <c r="E28" s="56"/>
      <c r="F28" s="57" t="s">
        <v>14</v>
      </c>
      <c r="G28" s="57"/>
      <c r="H28" s="57" t="s">
        <v>5</v>
      </c>
      <c r="I28" s="61"/>
      <c r="J28" s="60" t="s">
        <v>307</v>
      </c>
    </row>
    <row r="29" spans="1:10" x14ac:dyDescent="0.2">
      <c r="A29" s="56">
        <f t="shared" si="0"/>
        <v>19</v>
      </c>
      <c r="B29" s="57" t="s">
        <v>246</v>
      </c>
      <c r="C29" s="58" t="s">
        <v>247</v>
      </c>
      <c r="D29" s="59" t="s">
        <v>128</v>
      </c>
      <c r="E29" s="56"/>
      <c r="F29" s="57" t="s">
        <v>76</v>
      </c>
      <c r="G29" s="57"/>
      <c r="H29" s="57" t="s">
        <v>73</v>
      </c>
      <c r="I29" s="61"/>
      <c r="J29" s="60" t="s">
        <v>307</v>
      </c>
    </row>
    <row r="30" spans="1:10" x14ac:dyDescent="0.2">
      <c r="A30" s="56">
        <f t="shared" si="0"/>
        <v>20</v>
      </c>
      <c r="B30" s="57" t="s">
        <v>246</v>
      </c>
      <c r="C30" s="58" t="s">
        <v>247</v>
      </c>
      <c r="D30" s="59" t="s">
        <v>129</v>
      </c>
      <c r="E30" s="56"/>
      <c r="F30" s="57" t="s">
        <v>14</v>
      </c>
      <c r="G30" s="57"/>
      <c r="H30" s="57" t="s">
        <v>7</v>
      </c>
      <c r="I30" s="57"/>
      <c r="J30" s="60" t="s">
        <v>307</v>
      </c>
    </row>
    <row r="31" spans="1:10" x14ac:dyDescent="0.2">
      <c r="A31" s="56">
        <f t="shared" si="0"/>
        <v>21</v>
      </c>
      <c r="B31" s="57" t="s">
        <v>246</v>
      </c>
      <c r="C31" s="58" t="s">
        <v>247</v>
      </c>
      <c r="D31" s="59" t="s">
        <v>130</v>
      </c>
      <c r="E31" s="56"/>
      <c r="F31" s="57" t="s">
        <v>14</v>
      </c>
      <c r="G31" s="57"/>
      <c r="H31" s="57" t="s">
        <v>7</v>
      </c>
      <c r="I31" s="57"/>
      <c r="J31" s="60" t="s">
        <v>307</v>
      </c>
    </row>
    <row r="32" spans="1:10" x14ac:dyDescent="0.2">
      <c r="A32" s="56">
        <f t="shared" si="0"/>
        <v>22</v>
      </c>
      <c r="B32" s="57" t="s">
        <v>246</v>
      </c>
      <c r="C32" s="58" t="s">
        <v>247</v>
      </c>
      <c r="D32" s="59" t="s">
        <v>131</v>
      </c>
      <c r="E32" s="56"/>
      <c r="F32" s="57" t="s">
        <v>14</v>
      </c>
      <c r="G32" s="57"/>
      <c r="H32" s="57" t="s">
        <v>7</v>
      </c>
      <c r="I32" s="57"/>
      <c r="J32" s="60" t="s">
        <v>307</v>
      </c>
    </row>
    <row r="33" spans="1:11" x14ac:dyDescent="0.2">
      <c r="A33" s="56">
        <f t="shared" si="0"/>
        <v>23</v>
      </c>
      <c r="B33" s="57" t="s">
        <v>246</v>
      </c>
      <c r="C33" s="58" t="s">
        <v>247</v>
      </c>
      <c r="D33" s="59" t="s">
        <v>132</v>
      </c>
      <c r="E33" s="56"/>
      <c r="F33" s="57" t="s">
        <v>14</v>
      </c>
      <c r="G33" s="57"/>
      <c r="H33" s="57" t="s">
        <v>73</v>
      </c>
      <c r="I33" s="57"/>
      <c r="J33" s="60" t="s">
        <v>307</v>
      </c>
    </row>
    <row r="34" spans="1:11" x14ac:dyDescent="0.2">
      <c r="A34" s="56">
        <f t="shared" si="0"/>
        <v>24</v>
      </c>
      <c r="B34" s="57" t="s">
        <v>246</v>
      </c>
      <c r="C34" s="58" t="s">
        <v>247</v>
      </c>
      <c r="D34" s="59" t="s">
        <v>133</v>
      </c>
      <c r="E34" s="56"/>
      <c r="F34" s="57" t="s">
        <v>14</v>
      </c>
      <c r="G34" s="57"/>
      <c r="H34" s="57" t="s">
        <v>5</v>
      </c>
      <c r="I34" s="57"/>
      <c r="J34" s="60" t="s">
        <v>307</v>
      </c>
    </row>
    <row r="35" spans="1:11" x14ac:dyDescent="0.2">
      <c r="A35" s="56">
        <f t="shared" si="0"/>
        <v>25</v>
      </c>
      <c r="B35" s="57" t="s">
        <v>246</v>
      </c>
      <c r="C35" s="58" t="s">
        <v>247</v>
      </c>
      <c r="D35" s="59" t="s">
        <v>134</v>
      </c>
      <c r="E35" s="56"/>
      <c r="F35" s="57" t="s">
        <v>14</v>
      </c>
      <c r="G35" s="57"/>
      <c r="H35" s="57" t="s">
        <v>7</v>
      </c>
      <c r="I35" s="57"/>
      <c r="J35" s="60" t="s">
        <v>307</v>
      </c>
    </row>
    <row r="36" spans="1:11" x14ac:dyDescent="0.2">
      <c r="A36" s="56">
        <f t="shared" si="0"/>
        <v>26</v>
      </c>
      <c r="B36" s="57" t="s">
        <v>246</v>
      </c>
      <c r="C36" s="58" t="s">
        <v>247</v>
      </c>
      <c r="D36" s="59" t="s">
        <v>135</v>
      </c>
      <c r="E36" s="56"/>
      <c r="F36" s="57" t="s">
        <v>14</v>
      </c>
      <c r="G36" s="57"/>
      <c r="H36" s="57" t="s">
        <v>22</v>
      </c>
      <c r="I36" s="57"/>
      <c r="J36" s="60" t="s">
        <v>307</v>
      </c>
    </row>
    <row r="37" spans="1:11" x14ac:dyDescent="0.2">
      <c r="A37" s="56">
        <f t="shared" si="0"/>
        <v>27</v>
      </c>
      <c r="B37" s="57" t="s">
        <v>246</v>
      </c>
      <c r="C37" s="58" t="s">
        <v>247</v>
      </c>
      <c r="D37" s="59" t="s">
        <v>136</v>
      </c>
      <c r="E37" s="56"/>
      <c r="F37" s="57" t="s">
        <v>14</v>
      </c>
      <c r="G37" s="57"/>
      <c r="H37" s="57" t="s">
        <v>7</v>
      </c>
      <c r="I37" s="57"/>
      <c r="J37" s="60" t="s">
        <v>307</v>
      </c>
    </row>
    <row r="38" spans="1:11" x14ac:dyDescent="0.2">
      <c r="A38" s="56">
        <f t="shared" si="0"/>
        <v>28</v>
      </c>
      <c r="B38" s="57" t="s">
        <v>246</v>
      </c>
      <c r="C38" s="58" t="s">
        <v>247</v>
      </c>
      <c r="D38" s="59" t="s">
        <v>137</v>
      </c>
      <c r="E38" s="56"/>
      <c r="F38" s="57" t="s">
        <v>17</v>
      </c>
      <c r="G38" s="57"/>
      <c r="H38" s="57" t="s">
        <v>15</v>
      </c>
      <c r="I38" s="57"/>
      <c r="J38" s="60" t="s">
        <v>307</v>
      </c>
    </row>
    <row r="39" spans="1:11" x14ac:dyDescent="0.2">
      <c r="A39" s="56">
        <f t="shared" si="0"/>
        <v>29</v>
      </c>
      <c r="B39" s="57" t="s">
        <v>246</v>
      </c>
      <c r="C39" s="58" t="s">
        <v>247</v>
      </c>
      <c r="D39" s="59" t="s">
        <v>138</v>
      </c>
      <c r="E39" s="56"/>
      <c r="F39" s="57" t="s">
        <v>14</v>
      </c>
      <c r="G39" s="57"/>
      <c r="H39" s="57" t="s">
        <v>5</v>
      </c>
      <c r="I39" s="57"/>
      <c r="J39" s="60" t="s">
        <v>307</v>
      </c>
    </row>
    <row r="40" spans="1:11" x14ac:dyDescent="0.2">
      <c r="A40" s="56">
        <f t="shared" si="0"/>
        <v>30</v>
      </c>
      <c r="B40" s="57" t="s">
        <v>246</v>
      </c>
      <c r="C40" s="58" t="s">
        <v>247</v>
      </c>
      <c r="D40" s="59" t="s">
        <v>139</v>
      </c>
      <c r="E40" s="56"/>
      <c r="F40" s="57" t="s">
        <v>17</v>
      </c>
      <c r="G40" s="57"/>
      <c r="H40" s="57" t="s">
        <v>15</v>
      </c>
      <c r="I40" s="57"/>
      <c r="J40" s="60" t="s">
        <v>307</v>
      </c>
    </row>
    <row r="41" spans="1:11" x14ac:dyDescent="0.2">
      <c r="A41" s="56">
        <f t="shared" si="0"/>
        <v>31</v>
      </c>
      <c r="B41" s="57" t="s">
        <v>246</v>
      </c>
      <c r="C41" s="58" t="s">
        <v>247</v>
      </c>
      <c r="D41" s="59" t="s">
        <v>140</v>
      </c>
      <c r="E41" s="56"/>
      <c r="F41" s="57" t="s">
        <v>14</v>
      </c>
      <c r="G41" s="57"/>
      <c r="H41" s="57" t="s">
        <v>7</v>
      </c>
      <c r="I41" s="57"/>
      <c r="J41" s="60" t="s">
        <v>307</v>
      </c>
    </row>
    <row r="42" spans="1:11" x14ac:dyDescent="0.2">
      <c r="A42" s="56">
        <f t="shared" si="0"/>
        <v>32</v>
      </c>
      <c r="B42" s="57" t="s">
        <v>246</v>
      </c>
      <c r="C42" s="58" t="s">
        <v>247</v>
      </c>
      <c r="D42" s="59" t="s">
        <v>141</v>
      </c>
      <c r="E42" s="56"/>
      <c r="F42" s="57" t="s">
        <v>17</v>
      </c>
      <c r="G42" s="57"/>
      <c r="H42" s="57" t="s">
        <v>73</v>
      </c>
      <c r="I42" s="57"/>
      <c r="J42" s="60" t="s">
        <v>307</v>
      </c>
    </row>
    <row r="43" spans="1:11" x14ac:dyDescent="0.2">
      <c r="A43" s="56">
        <f t="shared" si="0"/>
        <v>33</v>
      </c>
      <c r="B43" s="57" t="s">
        <v>246</v>
      </c>
      <c r="C43" s="58" t="s">
        <v>247</v>
      </c>
      <c r="D43" s="59" t="s">
        <v>142</v>
      </c>
      <c r="E43" s="56"/>
      <c r="F43" s="57" t="s">
        <v>14</v>
      </c>
      <c r="G43" s="57"/>
      <c r="H43" s="57" t="s">
        <v>5</v>
      </c>
      <c r="I43" s="57"/>
      <c r="J43" s="60" t="s">
        <v>307</v>
      </c>
    </row>
    <row r="44" spans="1:11" x14ac:dyDescent="0.2">
      <c r="A44" s="56">
        <f t="shared" si="0"/>
        <v>34</v>
      </c>
      <c r="B44" s="57" t="s">
        <v>246</v>
      </c>
      <c r="C44" s="58" t="s">
        <v>247</v>
      </c>
      <c r="D44" s="59" t="s">
        <v>143</v>
      </c>
      <c r="E44" s="56"/>
      <c r="F44" s="57" t="s">
        <v>14</v>
      </c>
      <c r="G44" s="57"/>
      <c r="H44" s="57" t="s">
        <v>5</v>
      </c>
      <c r="I44" s="57"/>
      <c r="J44" s="60" t="s">
        <v>307</v>
      </c>
    </row>
    <row r="45" spans="1:11" x14ac:dyDescent="0.2">
      <c r="A45" s="56">
        <f t="shared" si="0"/>
        <v>35</v>
      </c>
      <c r="B45" s="57" t="s">
        <v>246</v>
      </c>
      <c r="C45" s="58" t="s">
        <v>247</v>
      </c>
      <c r="D45" s="59" t="s">
        <v>144</v>
      </c>
      <c r="E45" s="56"/>
      <c r="F45" s="57" t="s">
        <v>17</v>
      </c>
      <c r="G45" s="57"/>
      <c r="H45" s="57" t="s">
        <v>15</v>
      </c>
      <c r="I45" s="57"/>
      <c r="J45" s="60" t="s">
        <v>307</v>
      </c>
    </row>
    <row r="46" spans="1:11" x14ac:dyDescent="0.2">
      <c r="A46" s="56">
        <f t="shared" si="0"/>
        <v>36</v>
      </c>
      <c r="B46" s="57" t="s">
        <v>246</v>
      </c>
      <c r="C46" s="58" t="s">
        <v>247</v>
      </c>
      <c r="D46" s="59" t="s">
        <v>145</v>
      </c>
      <c r="E46" s="56"/>
      <c r="F46" s="57" t="s">
        <v>14</v>
      </c>
      <c r="G46" s="57"/>
      <c r="H46" s="57" t="s">
        <v>7</v>
      </c>
      <c r="I46" s="57"/>
      <c r="J46" s="60" t="s">
        <v>307</v>
      </c>
    </row>
    <row r="47" spans="1:11" x14ac:dyDescent="0.2">
      <c r="A47" s="56">
        <f t="shared" si="0"/>
        <v>37</v>
      </c>
      <c r="B47" s="57" t="s">
        <v>246</v>
      </c>
      <c r="C47" s="58" t="s">
        <v>247</v>
      </c>
      <c r="D47" s="59" t="s">
        <v>146</v>
      </c>
      <c r="E47" s="56"/>
      <c r="F47" s="57" t="s">
        <v>17</v>
      </c>
      <c r="G47" s="57"/>
      <c r="H47" s="57" t="s">
        <v>15</v>
      </c>
      <c r="I47" s="57"/>
      <c r="J47" s="60" t="s">
        <v>307</v>
      </c>
    </row>
    <row r="48" spans="1:11" x14ac:dyDescent="0.2">
      <c r="A48" s="56">
        <f t="shared" si="0"/>
        <v>38</v>
      </c>
      <c r="B48" s="57" t="s">
        <v>246</v>
      </c>
      <c r="C48" s="58" t="s">
        <v>247</v>
      </c>
      <c r="D48" s="59" t="s">
        <v>147</v>
      </c>
      <c r="E48" s="56"/>
      <c r="F48" s="57" t="s">
        <v>76</v>
      </c>
      <c r="G48" s="57"/>
      <c r="H48" s="57" t="s">
        <v>73</v>
      </c>
      <c r="I48" s="57"/>
      <c r="J48" s="60" t="s">
        <v>307</v>
      </c>
      <c r="K48" s="2"/>
    </row>
    <row r="49" spans="1:10" x14ac:dyDescent="0.2">
      <c r="A49" s="56">
        <f t="shared" si="0"/>
        <v>39</v>
      </c>
      <c r="B49" s="57" t="s">
        <v>246</v>
      </c>
      <c r="C49" s="58" t="s">
        <v>247</v>
      </c>
      <c r="D49" s="59" t="s">
        <v>148</v>
      </c>
      <c r="E49" s="56"/>
      <c r="F49" s="57" t="s">
        <v>17</v>
      </c>
      <c r="G49" s="57"/>
      <c r="H49" s="57" t="s">
        <v>15</v>
      </c>
      <c r="I49" s="57"/>
      <c r="J49" s="60" t="s">
        <v>307</v>
      </c>
    </row>
    <row r="50" spans="1:10" x14ac:dyDescent="0.2">
      <c r="A50" s="56">
        <f t="shared" si="0"/>
        <v>40</v>
      </c>
      <c r="B50" s="57" t="s">
        <v>246</v>
      </c>
      <c r="C50" s="58" t="s">
        <v>247</v>
      </c>
      <c r="D50" s="59" t="s">
        <v>149</v>
      </c>
      <c r="E50" s="56"/>
      <c r="F50" s="57" t="s">
        <v>14</v>
      </c>
      <c r="G50" s="57"/>
      <c r="H50" s="57" t="s">
        <v>7</v>
      </c>
      <c r="I50" s="57"/>
      <c r="J50" s="60" t="s">
        <v>307</v>
      </c>
    </row>
    <row r="51" spans="1:10" x14ac:dyDescent="0.2">
      <c r="A51" s="56">
        <f t="shared" si="0"/>
        <v>41</v>
      </c>
      <c r="B51" s="57" t="s">
        <v>246</v>
      </c>
      <c r="C51" s="58" t="s">
        <v>247</v>
      </c>
      <c r="D51" s="59" t="s">
        <v>150</v>
      </c>
      <c r="E51" s="56"/>
      <c r="F51" s="57" t="s">
        <v>14</v>
      </c>
      <c r="G51" s="57"/>
      <c r="H51" s="57" t="s">
        <v>73</v>
      </c>
      <c r="I51" s="57"/>
      <c r="J51" s="60" t="s">
        <v>307</v>
      </c>
    </row>
    <row r="52" spans="1:10" x14ac:dyDescent="0.2">
      <c r="A52" s="56">
        <f t="shared" si="0"/>
        <v>42</v>
      </c>
      <c r="B52" s="57" t="s">
        <v>246</v>
      </c>
      <c r="C52" s="58" t="s">
        <v>247</v>
      </c>
      <c r="D52" s="59" t="s">
        <v>151</v>
      </c>
      <c r="E52" s="56"/>
      <c r="F52" s="57" t="s">
        <v>14</v>
      </c>
      <c r="G52" s="57"/>
      <c r="H52" s="57" t="s">
        <v>7</v>
      </c>
      <c r="I52" s="57"/>
      <c r="J52" s="60" t="s">
        <v>307</v>
      </c>
    </row>
    <row r="53" spans="1:10" x14ac:dyDescent="0.2">
      <c r="A53" s="56">
        <f t="shared" si="0"/>
        <v>43</v>
      </c>
      <c r="B53" s="57" t="s">
        <v>246</v>
      </c>
      <c r="C53" s="58" t="s">
        <v>247</v>
      </c>
      <c r="D53" s="59" t="s">
        <v>152</v>
      </c>
      <c r="E53" s="56"/>
      <c r="F53" s="57"/>
      <c r="G53" s="57"/>
      <c r="H53" s="57"/>
      <c r="I53" s="57"/>
      <c r="J53" s="60" t="s">
        <v>307</v>
      </c>
    </row>
    <row r="54" spans="1:10" x14ac:dyDescent="0.2">
      <c r="A54" s="56">
        <f t="shared" si="0"/>
        <v>44</v>
      </c>
      <c r="B54" s="57" t="s">
        <v>246</v>
      </c>
      <c r="C54" s="58" t="s">
        <v>247</v>
      </c>
      <c r="D54" s="59" t="s">
        <v>153</v>
      </c>
      <c r="E54" s="56"/>
      <c r="F54" s="57"/>
      <c r="G54" s="57"/>
      <c r="H54" s="57"/>
      <c r="I54" s="57"/>
      <c r="J54" s="60" t="s">
        <v>307</v>
      </c>
    </row>
    <row r="55" spans="1:10" x14ac:dyDescent="0.2">
      <c r="A55" s="56">
        <f t="shared" si="0"/>
        <v>45</v>
      </c>
      <c r="B55" s="57" t="s">
        <v>246</v>
      </c>
      <c r="C55" s="58" t="s">
        <v>247</v>
      </c>
      <c r="D55" s="59" t="s">
        <v>154</v>
      </c>
      <c r="E55" s="58"/>
      <c r="F55" s="57"/>
      <c r="G55" s="57"/>
      <c r="H55" s="57"/>
      <c r="I55" s="57"/>
      <c r="J55" s="60" t="s">
        <v>307</v>
      </c>
    </row>
    <row r="56" spans="1:10" x14ac:dyDescent="0.2">
      <c r="A56" s="56">
        <f t="shared" si="0"/>
        <v>46</v>
      </c>
      <c r="B56" s="57" t="s">
        <v>246</v>
      </c>
      <c r="C56" s="58" t="s">
        <v>247</v>
      </c>
      <c r="D56" s="59" t="s">
        <v>155</v>
      </c>
      <c r="E56" s="56"/>
      <c r="F56" s="57"/>
      <c r="G56" s="57"/>
      <c r="H56" s="57"/>
      <c r="I56" s="57"/>
      <c r="J56" s="60" t="s">
        <v>307</v>
      </c>
    </row>
    <row r="57" spans="1:10" x14ac:dyDescent="0.2">
      <c r="A57" s="56">
        <f t="shared" si="0"/>
        <v>47</v>
      </c>
      <c r="B57" s="57" t="s">
        <v>246</v>
      </c>
      <c r="C57" s="58" t="s">
        <v>247</v>
      </c>
      <c r="D57" s="59" t="s">
        <v>156</v>
      </c>
      <c r="E57" s="56"/>
      <c r="F57" s="57"/>
      <c r="G57" s="57"/>
      <c r="H57" s="57"/>
      <c r="I57" s="57"/>
      <c r="J57" s="60" t="s">
        <v>307</v>
      </c>
    </row>
    <row r="58" spans="1:10" x14ac:dyDescent="0.2">
      <c r="A58" s="56">
        <f t="shared" si="0"/>
        <v>48</v>
      </c>
      <c r="B58" s="57" t="s">
        <v>246</v>
      </c>
      <c r="C58" s="58" t="s">
        <v>247</v>
      </c>
      <c r="D58" s="59" t="s">
        <v>157</v>
      </c>
      <c r="E58" s="56"/>
      <c r="F58" s="57"/>
      <c r="G58" s="57"/>
      <c r="H58" s="57"/>
      <c r="I58" s="57"/>
      <c r="J58" s="60" t="s">
        <v>307</v>
      </c>
    </row>
    <row r="59" spans="1:10" x14ac:dyDescent="0.2">
      <c r="A59" s="56">
        <f t="shared" si="0"/>
        <v>49</v>
      </c>
      <c r="B59" s="57" t="s">
        <v>246</v>
      </c>
      <c r="C59" s="58" t="s">
        <v>247</v>
      </c>
      <c r="D59" s="59" t="s">
        <v>158</v>
      </c>
      <c r="E59" s="56"/>
      <c r="F59" s="57"/>
      <c r="G59" s="57"/>
      <c r="H59" s="57"/>
      <c r="I59" s="57"/>
      <c r="J59" s="60" t="s">
        <v>307</v>
      </c>
    </row>
    <row r="60" spans="1:10" x14ac:dyDescent="0.2">
      <c r="A60" s="56">
        <f t="shared" si="0"/>
        <v>50</v>
      </c>
      <c r="B60" s="57" t="s">
        <v>246</v>
      </c>
      <c r="C60" s="58" t="s">
        <v>247</v>
      </c>
      <c r="D60" s="59" t="s">
        <v>159</v>
      </c>
      <c r="E60" s="56"/>
      <c r="F60" s="57"/>
      <c r="G60" s="57"/>
      <c r="H60" s="57"/>
      <c r="I60" s="57"/>
      <c r="J60" s="60" t="s">
        <v>307</v>
      </c>
    </row>
    <row r="61" spans="1:10" x14ac:dyDescent="0.2">
      <c r="A61" s="56">
        <f t="shared" si="0"/>
        <v>51</v>
      </c>
      <c r="B61" s="57" t="s">
        <v>246</v>
      </c>
      <c r="C61" s="58" t="s">
        <v>247</v>
      </c>
      <c r="D61" s="59" t="s">
        <v>160</v>
      </c>
      <c r="E61" s="56"/>
      <c r="F61" s="57"/>
      <c r="G61" s="57"/>
      <c r="H61" s="57"/>
      <c r="I61" s="57"/>
      <c r="J61" s="60" t="s">
        <v>307</v>
      </c>
    </row>
    <row r="62" spans="1:10" x14ac:dyDescent="0.2">
      <c r="A62" s="56">
        <f t="shared" si="0"/>
        <v>52</v>
      </c>
      <c r="B62" s="57" t="s">
        <v>246</v>
      </c>
      <c r="C62" s="58" t="s">
        <v>247</v>
      </c>
      <c r="D62" s="59" t="s">
        <v>161</v>
      </c>
      <c r="E62" s="58"/>
      <c r="F62" s="57"/>
      <c r="G62" s="57"/>
      <c r="H62" s="57"/>
      <c r="I62" s="57"/>
      <c r="J62" s="60" t="s">
        <v>307</v>
      </c>
    </row>
    <row r="63" spans="1:10" x14ac:dyDescent="0.2">
      <c r="A63" s="56">
        <f t="shared" si="0"/>
        <v>53</v>
      </c>
      <c r="B63" s="57" t="s">
        <v>246</v>
      </c>
      <c r="C63" s="58" t="s">
        <v>247</v>
      </c>
      <c r="D63" s="59" t="s">
        <v>162</v>
      </c>
      <c r="E63" s="58"/>
      <c r="F63" s="57"/>
      <c r="G63" s="57"/>
      <c r="H63" s="57"/>
      <c r="I63" s="57"/>
      <c r="J63" s="60" t="s">
        <v>307</v>
      </c>
    </row>
    <row r="64" spans="1:10" x14ac:dyDescent="0.2">
      <c r="A64" s="56">
        <f t="shared" si="0"/>
        <v>54</v>
      </c>
      <c r="B64" s="57" t="s">
        <v>246</v>
      </c>
      <c r="C64" s="58" t="s">
        <v>247</v>
      </c>
      <c r="D64" s="59" t="s">
        <v>163</v>
      </c>
      <c r="E64" s="58"/>
      <c r="F64" s="57"/>
      <c r="G64" s="57"/>
      <c r="H64" s="57"/>
      <c r="I64" s="57"/>
      <c r="J64" s="60" t="s">
        <v>307</v>
      </c>
    </row>
    <row r="65" spans="1:10" x14ac:dyDescent="0.2">
      <c r="A65" s="56">
        <f t="shared" si="0"/>
        <v>55</v>
      </c>
      <c r="B65" s="60" t="s">
        <v>61</v>
      </c>
      <c r="C65" s="56" t="s">
        <v>248</v>
      </c>
      <c r="D65" s="64" t="s">
        <v>198</v>
      </c>
      <c r="E65" s="56"/>
      <c r="F65" s="57" t="s">
        <v>17</v>
      </c>
      <c r="G65" s="57"/>
      <c r="H65" s="57" t="s">
        <v>18</v>
      </c>
      <c r="I65" s="57"/>
      <c r="J65" s="60" t="s">
        <v>307</v>
      </c>
    </row>
    <row r="66" spans="1:10" x14ac:dyDescent="0.2">
      <c r="A66" s="56">
        <f t="shared" si="0"/>
        <v>56</v>
      </c>
      <c r="B66" s="60" t="s">
        <v>61</v>
      </c>
      <c r="C66" s="56" t="s">
        <v>248</v>
      </c>
      <c r="D66" s="64" t="s">
        <v>164</v>
      </c>
      <c r="E66" s="56"/>
      <c r="F66" s="57" t="s">
        <v>14</v>
      </c>
      <c r="G66" s="57"/>
      <c r="H66" s="57" t="s">
        <v>73</v>
      </c>
      <c r="I66" s="57"/>
      <c r="J66" s="60" t="s">
        <v>307</v>
      </c>
    </row>
    <row r="67" spans="1:10" x14ac:dyDescent="0.2">
      <c r="A67" s="56">
        <f t="shared" si="0"/>
        <v>57</v>
      </c>
      <c r="B67" s="60" t="s">
        <v>61</v>
      </c>
      <c r="C67" s="56" t="s">
        <v>248</v>
      </c>
      <c r="D67" s="64" t="s">
        <v>165</v>
      </c>
      <c r="E67" s="56"/>
      <c r="F67" s="57" t="s">
        <v>25</v>
      </c>
      <c r="G67" s="57"/>
      <c r="H67" s="57" t="s">
        <v>15</v>
      </c>
      <c r="I67" s="57"/>
      <c r="J67" s="60" t="s">
        <v>307</v>
      </c>
    </row>
    <row r="68" spans="1:10" x14ac:dyDescent="0.2">
      <c r="A68" s="56">
        <f t="shared" si="0"/>
        <v>58</v>
      </c>
      <c r="B68" s="60" t="s">
        <v>61</v>
      </c>
      <c r="C68" s="56" t="s">
        <v>248</v>
      </c>
      <c r="D68" s="64" t="s">
        <v>166</v>
      </c>
      <c r="E68" s="56"/>
      <c r="F68" s="57" t="s">
        <v>11</v>
      </c>
      <c r="G68" s="57"/>
      <c r="H68" s="57" t="s">
        <v>7</v>
      </c>
      <c r="I68" s="57"/>
      <c r="J68" s="60" t="s">
        <v>307</v>
      </c>
    </row>
    <row r="69" spans="1:10" x14ac:dyDescent="0.2">
      <c r="A69" s="56">
        <f t="shared" si="0"/>
        <v>59</v>
      </c>
      <c r="B69" s="60" t="s">
        <v>61</v>
      </c>
      <c r="C69" s="56" t="s">
        <v>248</v>
      </c>
      <c r="D69" s="64" t="s">
        <v>167</v>
      </c>
      <c r="E69" s="56"/>
      <c r="F69" s="57" t="s">
        <v>76</v>
      </c>
      <c r="G69" s="57"/>
      <c r="H69" s="57" t="s">
        <v>7</v>
      </c>
      <c r="I69" s="57"/>
      <c r="J69" s="60" t="s">
        <v>307</v>
      </c>
    </row>
    <row r="70" spans="1:10" x14ac:dyDescent="0.2">
      <c r="A70" s="56">
        <f t="shared" si="0"/>
        <v>60</v>
      </c>
      <c r="B70" s="60" t="s">
        <v>61</v>
      </c>
      <c r="C70" s="56" t="s">
        <v>248</v>
      </c>
      <c r="D70" s="64" t="s">
        <v>168</v>
      </c>
      <c r="E70" s="56"/>
      <c r="F70" s="57" t="s">
        <v>14</v>
      </c>
      <c r="G70" s="61"/>
      <c r="H70" s="57" t="s">
        <v>7</v>
      </c>
      <c r="I70" s="57"/>
      <c r="J70" s="60" t="s">
        <v>307</v>
      </c>
    </row>
    <row r="71" spans="1:10" x14ac:dyDescent="0.2">
      <c r="A71" s="56">
        <f t="shared" si="0"/>
        <v>61</v>
      </c>
      <c r="B71" s="60" t="s">
        <v>61</v>
      </c>
      <c r="C71" s="56" t="s">
        <v>248</v>
      </c>
      <c r="D71" s="64" t="s">
        <v>169</v>
      </c>
      <c r="E71" s="56"/>
      <c r="F71" s="57" t="s">
        <v>14</v>
      </c>
      <c r="G71" s="57"/>
      <c r="H71" s="57" t="s">
        <v>5</v>
      </c>
      <c r="I71" s="57"/>
      <c r="J71" s="60" t="s">
        <v>307</v>
      </c>
    </row>
    <row r="72" spans="1:10" x14ac:dyDescent="0.2">
      <c r="A72" s="56">
        <f t="shared" si="0"/>
        <v>62</v>
      </c>
      <c r="B72" s="60" t="s">
        <v>61</v>
      </c>
      <c r="C72" s="56" t="s">
        <v>248</v>
      </c>
      <c r="D72" s="64" t="s">
        <v>170</v>
      </c>
      <c r="E72" s="56"/>
      <c r="F72" s="57" t="s">
        <v>11</v>
      </c>
      <c r="G72" s="57"/>
      <c r="H72" s="57" t="s">
        <v>7</v>
      </c>
      <c r="I72" s="57"/>
      <c r="J72" s="60" t="s">
        <v>307</v>
      </c>
    </row>
    <row r="73" spans="1:10" x14ac:dyDescent="0.2">
      <c r="A73" s="56">
        <f t="shared" si="0"/>
        <v>63</v>
      </c>
      <c r="B73" s="60" t="s">
        <v>61</v>
      </c>
      <c r="C73" s="56" t="s">
        <v>248</v>
      </c>
      <c r="D73" s="64" t="s">
        <v>171</v>
      </c>
      <c r="E73" s="56"/>
      <c r="F73" s="57" t="s">
        <v>17</v>
      </c>
      <c r="G73" s="57"/>
      <c r="H73" s="57" t="s">
        <v>7</v>
      </c>
      <c r="I73" s="57"/>
      <c r="J73" s="60" t="s">
        <v>307</v>
      </c>
    </row>
    <row r="74" spans="1:10" x14ac:dyDescent="0.2">
      <c r="A74" s="56">
        <f t="shared" si="0"/>
        <v>64</v>
      </c>
      <c r="B74" s="60" t="s">
        <v>61</v>
      </c>
      <c r="C74" s="56" t="s">
        <v>248</v>
      </c>
      <c r="D74" s="64" t="s">
        <v>172</v>
      </c>
      <c r="E74" s="56"/>
      <c r="F74" s="57" t="s">
        <v>14</v>
      </c>
      <c r="G74" s="57"/>
      <c r="H74" s="57" t="s">
        <v>7</v>
      </c>
      <c r="I74" s="57"/>
      <c r="J74" s="60" t="s">
        <v>307</v>
      </c>
    </row>
    <row r="75" spans="1:10" x14ac:dyDescent="0.2">
      <c r="A75" s="56">
        <f t="shared" si="0"/>
        <v>65</v>
      </c>
      <c r="B75" s="60" t="s">
        <v>61</v>
      </c>
      <c r="C75" s="56" t="s">
        <v>248</v>
      </c>
      <c r="D75" s="64" t="s">
        <v>173</v>
      </c>
      <c r="E75" s="56"/>
      <c r="F75" s="57" t="s">
        <v>17</v>
      </c>
      <c r="G75" s="57"/>
      <c r="H75" s="57" t="s">
        <v>15</v>
      </c>
      <c r="I75" s="57"/>
      <c r="J75" s="60" t="s">
        <v>307</v>
      </c>
    </row>
    <row r="76" spans="1:10" x14ac:dyDescent="0.2">
      <c r="A76" s="56">
        <f t="shared" si="0"/>
        <v>66</v>
      </c>
      <c r="B76" s="60" t="s">
        <v>61</v>
      </c>
      <c r="C76" s="56" t="s">
        <v>248</v>
      </c>
      <c r="D76" s="64" t="s">
        <v>174</v>
      </c>
      <c r="E76" s="56"/>
      <c r="F76" s="57" t="s">
        <v>14</v>
      </c>
      <c r="G76" s="57"/>
      <c r="H76" s="57" t="s">
        <v>73</v>
      </c>
      <c r="I76" s="57"/>
      <c r="J76" s="60" t="s">
        <v>307</v>
      </c>
    </row>
    <row r="77" spans="1:10" x14ac:dyDescent="0.2">
      <c r="A77" s="56">
        <f t="shared" ref="A77:A140" si="1">A76+1</f>
        <v>67</v>
      </c>
      <c r="B77" s="60" t="s">
        <v>61</v>
      </c>
      <c r="C77" s="56" t="s">
        <v>248</v>
      </c>
      <c r="D77" s="64" t="s">
        <v>175</v>
      </c>
      <c r="E77" s="56"/>
      <c r="F77" s="57" t="s">
        <v>11</v>
      </c>
      <c r="G77" s="57"/>
      <c r="H77" s="57" t="s">
        <v>7</v>
      </c>
      <c r="I77" s="57"/>
      <c r="J77" s="60" t="s">
        <v>307</v>
      </c>
    </row>
    <row r="78" spans="1:10" x14ac:dyDescent="0.2">
      <c r="A78" s="56">
        <f t="shared" si="1"/>
        <v>68</v>
      </c>
      <c r="B78" s="60" t="s">
        <v>61</v>
      </c>
      <c r="C78" s="56" t="s">
        <v>248</v>
      </c>
      <c r="D78" s="64" t="s">
        <v>176</v>
      </c>
      <c r="E78" s="56"/>
      <c r="F78" s="57" t="s">
        <v>11</v>
      </c>
      <c r="G78" s="57"/>
      <c r="H78" s="57" t="s">
        <v>15</v>
      </c>
      <c r="I78" s="57"/>
      <c r="J78" s="60" t="s">
        <v>307</v>
      </c>
    </row>
    <row r="79" spans="1:10" x14ac:dyDescent="0.2">
      <c r="A79" s="56">
        <f t="shared" si="1"/>
        <v>69</v>
      </c>
      <c r="B79" s="60" t="s">
        <v>61</v>
      </c>
      <c r="C79" s="56" t="s">
        <v>248</v>
      </c>
      <c r="D79" s="64" t="s">
        <v>177</v>
      </c>
      <c r="E79" s="56"/>
      <c r="F79" s="57" t="s">
        <v>14</v>
      </c>
      <c r="G79" s="57"/>
      <c r="H79" s="57" t="s">
        <v>7</v>
      </c>
      <c r="I79" s="57"/>
      <c r="J79" s="60" t="s">
        <v>307</v>
      </c>
    </row>
    <row r="80" spans="1:10" x14ac:dyDescent="0.2">
      <c r="A80" s="56">
        <f t="shared" si="1"/>
        <v>70</v>
      </c>
      <c r="B80" s="60" t="s">
        <v>61</v>
      </c>
      <c r="C80" s="56" t="s">
        <v>248</v>
      </c>
      <c r="D80" s="64" t="s">
        <v>178</v>
      </c>
      <c r="E80" s="56"/>
      <c r="F80" s="57" t="s">
        <v>17</v>
      </c>
      <c r="G80" s="57"/>
      <c r="H80" s="57" t="s">
        <v>15</v>
      </c>
      <c r="I80" s="57"/>
      <c r="J80" s="60" t="s">
        <v>307</v>
      </c>
    </row>
    <row r="81" spans="1:13" x14ac:dyDescent="0.2">
      <c r="A81" s="56">
        <f t="shared" si="1"/>
        <v>71</v>
      </c>
      <c r="B81" s="60" t="s">
        <v>61</v>
      </c>
      <c r="C81" s="56" t="s">
        <v>248</v>
      </c>
      <c r="D81" s="64" t="s">
        <v>179</v>
      </c>
      <c r="E81" s="56"/>
      <c r="F81" s="57" t="s">
        <v>11</v>
      </c>
      <c r="G81" s="57"/>
      <c r="H81" s="57" t="s">
        <v>15</v>
      </c>
      <c r="I81" s="57"/>
      <c r="J81" s="60" t="s">
        <v>307</v>
      </c>
    </row>
    <row r="82" spans="1:13" x14ac:dyDescent="0.2">
      <c r="A82" s="56">
        <f t="shared" si="1"/>
        <v>72</v>
      </c>
      <c r="B82" s="60" t="s">
        <v>61</v>
      </c>
      <c r="C82" s="56" t="s">
        <v>248</v>
      </c>
      <c r="D82" s="64" t="s">
        <v>180</v>
      </c>
      <c r="E82" s="56"/>
      <c r="F82" s="57" t="s">
        <v>11</v>
      </c>
      <c r="G82" s="57"/>
      <c r="H82" s="57" t="s">
        <v>7</v>
      </c>
      <c r="I82" s="57"/>
      <c r="J82" s="60" t="s">
        <v>307</v>
      </c>
    </row>
    <row r="83" spans="1:13" x14ac:dyDescent="0.2">
      <c r="A83" s="56">
        <f t="shared" si="1"/>
        <v>73</v>
      </c>
      <c r="B83" s="60" t="s">
        <v>61</v>
      </c>
      <c r="C83" s="56" t="s">
        <v>248</v>
      </c>
      <c r="D83" s="64" t="s">
        <v>181</v>
      </c>
      <c r="E83" s="56"/>
      <c r="F83" s="57" t="s">
        <v>76</v>
      </c>
      <c r="G83" s="57"/>
      <c r="H83" s="57" t="s">
        <v>7</v>
      </c>
      <c r="I83" s="57"/>
      <c r="J83" s="60" t="s">
        <v>307</v>
      </c>
    </row>
    <row r="84" spans="1:13" x14ac:dyDescent="0.2">
      <c r="A84" s="56">
        <f t="shared" si="1"/>
        <v>74</v>
      </c>
      <c r="B84" s="60" t="s">
        <v>61</v>
      </c>
      <c r="C84" s="56" t="s">
        <v>248</v>
      </c>
      <c r="D84" s="64" t="s">
        <v>182</v>
      </c>
      <c r="E84" s="56"/>
      <c r="F84" s="57" t="s">
        <v>14</v>
      </c>
      <c r="G84" s="57"/>
      <c r="H84" s="57" t="s">
        <v>7</v>
      </c>
      <c r="I84" s="57"/>
      <c r="J84" s="60" t="s">
        <v>307</v>
      </c>
    </row>
    <row r="85" spans="1:13" x14ac:dyDescent="0.2">
      <c r="A85" s="56">
        <f t="shared" si="1"/>
        <v>75</v>
      </c>
      <c r="B85" s="60" t="s">
        <v>61</v>
      </c>
      <c r="C85" s="56" t="s">
        <v>248</v>
      </c>
      <c r="D85" s="64" t="s">
        <v>183</v>
      </c>
      <c r="E85" s="56"/>
      <c r="F85" s="57" t="s">
        <v>17</v>
      </c>
      <c r="G85" s="57"/>
      <c r="H85" s="57" t="s">
        <v>74</v>
      </c>
      <c r="I85" s="57"/>
      <c r="J85" s="60" t="s">
        <v>307</v>
      </c>
    </row>
    <row r="86" spans="1:13" x14ac:dyDescent="0.2">
      <c r="A86" s="56">
        <f t="shared" si="1"/>
        <v>76</v>
      </c>
      <c r="B86" s="60" t="s">
        <v>61</v>
      </c>
      <c r="C86" s="56" t="s">
        <v>248</v>
      </c>
      <c r="D86" s="64" t="s">
        <v>184</v>
      </c>
      <c r="E86" s="56"/>
      <c r="F86" s="57" t="s">
        <v>76</v>
      </c>
      <c r="G86" s="57"/>
      <c r="H86" s="57" t="s">
        <v>7</v>
      </c>
      <c r="I86" s="57"/>
      <c r="J86" s="60" t="s">
        <v>307</v>
      </c>
    </row>
    <row r="87" spans="1:13" x14ac:dyDescent="0.2">
      <c r="A87" s="56">
        <f t="shared" si="1"/>
        <v>77</v>
      </c>
      <c r="B87" s="60" t="s">
        <v>61</v>
      </c>
      <c r="C87" s="56" t="s">
        <v>248</v>
      </c>
      <c r="D87" s="64" t="s">
        <v>185</v>
      </c>
      <c r="E87" s="56"/>
      <c r="F87" s="57" t="s">
        <v>14</v>
      </c>
      <c r="G87" s="57"/>
      <c r="H87" s="57" t="s">
        <v>7</v>
      </c>
      <c r="I87" s="57"/>
      <c r="J87" s="60" t="s">
        <v>307</v>
      </c>
      <c r="L87">
        <f>6*9</f>
        <v>54</v>
      </c>
    </row>
    <row r="88" spans="1:13" x14ac:dyDescent="0.2">
      <c r="A88" s="56">
        <f t="shared" si="1"/>
        <v>78</v>
      </c>
      <c r="B88" s="60" t="s">
        <v>61</v>
      </c>
      <c r="C88" s="56" t="s">
        <v>248</v>
      </c>
      <c r="D88" s="64" t="s">
        <v>186</v>
      </c>
      <c r="E88" s="56"/>
      <c r="F88" s="57" t="s">
        <v>25</v>
      </c>
      <c r="G88" s="57"/>
      <c r="H88" s="57" t="s">
        <v>15</v>
      </c>
      <c r="I88" s="57"/>
      <c r="J88" s="60" t="s">
        <v>307</v>
      </c>
      <c r="L88">
        <f>5*9</f>
        <v>45</v>
      </c>
      <c r="M88">
        <f>L88+L87</f>
        <v>99</v>
      </c>
    </row>
    <row r="89" spans="1:13" x14ac:dyDescent="0.2">
      <c r="A89" s="56">
        <f t="shared" si="1"/>
        <v>79</v>
      </c>
      <c r="B89" s="60" t="s">
        <v>61</v>
      </c>
      <c r="C89" s="56" t="s">
        <v>248</v>
      </c>
      <c r="D89" s="64" t="s">
        <v>187</v>
      </c>
      <c r="E89" s="56"/>
      <c r="F89" s="57" t="s">
        <v>14</v>
      </c>
      <c r="G89" s="57"/>
      <c r="H89" s="57" t="s">
        <v>7</v>
      </c>
      <c r="I89" s="57"/>
      <c r="J89" s="60" t="s">
        <v>307</v>
      </c>
      <c r="L89">
        <f>4*9</f>
        <v>36</v>
      </c>
      <c r="M89">
        <f>SUM(L87:L89)</f>
        <v>135</v>
      </c>
    </row>
    <row r="90" spans="1:13" x14ac:dyDescent="0.2">
      <c r="A90" s="56">
        <f t="shared" si="1"/>
        <v>80</v>
      </c>
      <c r="B90" s="60" t="s">
        <v>61</v>
      </c>
      <c r="C90" s="56" t="s">
        <v>248</v>
      </c>
      <c r="D90" s="64" t="s">
        <v>188</v>
      </c>
      <c r="E90" s="56"/>
      <c r="F90" s="57" t="s">
        <v>11</v>
      </c>
      <c r="G90" s="57"/>
      <c r="H90" s="57" t="s">
        <v>15</v>
      </c>
      <c r="I90" s="57"/>
      <c r="J90" s="60" t="s">
        <v>307</v>
      </c>
      <c r="L90">
        <f>3*9</f>
        <v>27</v>
      </c>
      <c r="M90">
        <f>SUM(L87:L90)</f>
        <v>162</v>
      </c>
    </row>
    <row r="91" spans="1:13" x14ac:dyDescent="0.2">
      <c r="A91" s="56">
        <f t="shared" si="1"/>
        <v>81</v>
      </c>
      <c r="B91" s="60" t="s">
        <v>61</v>
      </c>
      <c r="C91" s="56" t="s">
        <v>248</v>
      </c>
      <c r="D91" s="64" t="s">
        <v>189</v>
      </c>
      <c r="E91" s="56"/>
      <c r="F91" s="57" t="s">
        <v>76</v>
      </c>
      <c r="G91" s="57"/>
      <c r="H91" s="57" t="s">
        <v>7</v>
      </c>
      <c r="I91" s="57"/>
      <c r="J91" s="60" t="s">
        <v>307</v>
      </c>
      <c r="L91">
        <v>18</v>
      </c>
      <c r="M91">
        <f>SUM(L87:L91)</f>
        <v>180</v>
      </c>
    </row>
    <row r="92" spans="1:13" x14ac:dyDescent="0.2">
      <c r="A92" s="56">
        <f t="shared" si="1"/>
        <v>82</v>
      </c>
      <c r="B92" s="60" t="s">
        <v>61</v>
      </c>
      <c r="C92" s="56" t="s">
        <v>248</v>
      </c>
      <c r="D92" s="64" t="s">
        <v>190</v>
      </c>
      <c r="E92" s="56"/>
      <c r="F92" s="57" t="s">
        <v>14</v>
      </c>
      <c r="G92" s="57"/>
      <c r="H92" s="57" t="s">
        <v>18</v>
      </c>
      <c r="I92" s="57"/>
      <c r="J92" s="60" t="s">
        <v>307</v>
      </c>
      <c r="L92">
        <v>9</v>
      </c>
      <c r="M92">
        <f>SUM(L87:L92)</f>
        <v>189</v>
      </c>
    </row>
    <row r="93" spans="1:13" x14ac:dyDescent="0.2">
      <c r="A93" s="56">
        <f t="shared" si="1"/>
        <v>83</v>
      </c>
      <c r="B93" s="60" t="s">
        <v>61</v>
      </c>
      <c r="C93" s="56" t="s">
        <v>248</v>
      </c>
      <c r="D93" s="64" t="s">
        <v>191</v>
      </c>
      <c r="E93" s="56"/>
      <c r="F93" s="57" t="s">
        <v>14</v>
      </c>
      <c r="G93" s="57"/>
      <c r="H93" s="57" t="s">
        <v>73</v>
      </c>
      <c r="I93" s="57"/>
      <c r="J93" s="60" t="s">
        <v>307</v>
      </c>
    </row>
    <row r="94" spans="1:13" x14ac:dyDescent="0.2">
      <c r="A94" s="56">
        <f t="shared" si="1"/>
        <v>84</v>
      </c>
      <c r="B94" s="60" t="s">
        <v>61</v>
      </c>
      <c r="C94" s="56" t="s">
        <v>248</v>
      </c>
      <c r="D94" s="64" t="s">
        <v>192</v>
      </c>
      <c r="E94" s="56"/>
      <c r="F94" s="57" t="s">
        <v>76</v>
      </c>
      <c r="G94" s="57"/>
      <c r="H94" s="57" t="s">
        <v>7</v>
      </c>
      <c r="I94" s="60"/>
      <c r="J94" s="60" t="s">
        <v>307</v>
      </c>
    </row>
    <row r="95" spans="1:13" x14ac:dyDescent="0.2">
      <c r="A95" s="56">
        <f t="shared" si="1"/>
        <v>85</v>
      </c>
      <c r="B95" s="60" t="s">
        <v>61</v>
      </c>
      <c r="C95" s="56" t="s">
        <v>248</v>
      </c>
      <c r="D95" s="64" t="s">
        <v>193</v>
      </c>
      <c r="E95" s="56"/>
      <c r="F95" s="57" t="s">
        <v>17</v>
      </c>
      <c r="G95" s="57"/>
      <c r="H95" s="57" t="s">
        <v>15</v>
      </c>
      <c r="I95" s="60"/>
      <c r="J95" s="60" t="s">
        <v>307</v>
      </c>
    </row>
    <row r="96" spans="1:13" x14ac:dyDescent="0.2">
      <c r="A96" s="56">
        <f t="shared" si="1"/>
        <v>86</v>
      </c>
      <c r="B96" s="60" t="s">
        <v>61</v>
      </c>
      <c r="C96" s="56" t="s">
        <v>248</v>
      </c>
      <c r="D96" s="64" t="s">
        <v>194</v>
      </c>
      <c r="E96" s="56"/>
      <c r="F96" s="57" t="s">
        <v>14</v>
      </c>
      <c r="G96" s="57"/>
      <c r="H96" s="57" t="s">
        <v>73</v>
      </c>
      <c r="I96" s="60"/>
      <c r="J96" s="60" t="s">
        <v>307</v>
      </c>
    </row>
    <row r="97" spans="1:10" x14ac:dyDescent="0.2">
      <c r="A97" s="56">
        <f t="shared" si="1"/>
        <v>87</v>
      </c>
      <c r="B97" s="60" t="s">
        <v>61</v>
      </c>
      <c r="C97" s="56" t="s">
        <v>248</v>
      </c>
      <c r="D97" s="64" t="s">
        <v>195</v>
      </c>
      <c r="E97" s="56"/>
      <c r="F97" s="57" t="s">
        <v>76</v>
      </c>
      <c r="G97" s="57"/>
      <c r="H97" s="57" t="s">
        <v>7</v>
      </c>
      <c r="I97" s="60"/>
      <c r="J97" s="60" t="s">
        <v>307</v>
      </c>
    </row>
    <row r="98" spans="1:10" x14ac:dyDescent="0.2">
      <c r="A98" s="56">
        <f t="shared" si="1"/>
        <v>88</v>
      </c>
      <c r="B98" s="60" t="s">
        <v>61</v>
      </c>
      <c r="C98" s="56" t="s">
        <v>248</v>
      </c>
      <c r="D98" s="64" t="s">
        <v>196</v>
      </c>
      <c r="E98" s="56"/>
      <c r="F98" s="57" t="s">
        <v>76</v>
      </c>
      <c r="G98" s="57"/>
      <c r="H98" s="57" t="s">
        <v>7</v>
      </c>
      <c r="I98" s="60"/>
      <c r="J98" s="60" t="s">
        <v>307</v>
      </c>
    </row>
    <row r="99" spans="1:10" x14ac:dyDescent="0.2">
      <c r="A99" s="56">
        <f t="shared" si="1"/>
        <v>89</v>
      </c>
      <c r="B99" s="60" t="s">
        <v>61</v>
      </c>
      <c r="C99" s="56" t="s">
        <v>248</v>
      </c>
      <c r="D99" s="64" t="s">
        <v>197</v>
      </c>
      <c r="E99" s="56"/>
      <c r="F99" s="57"/>
      <c r="G99" s="57"/>
      <c r="H99" s="57"/>
      <c r="I99" s="60"/>
      <c r="J99" s="60" t="s">
        <v>307</v>
      </c>
    </row>
    <row r="100" spans="1:10" x14ac:dyDescent="0.2">
      <c r="A100" s="56">
        <f t="shared" si="1"/>
        <v>90</v>
      </c>
      <c r="B100" s="60" t="s">
        <v>61</v>
      </c>
      <c r="C100" s="56" t="s">
        <v>248</v>
      </c>
      <c r="D100" s="64" t="s">
        <v>199</v>
      </c>
      <c r="E100" s="56"/>
      <c r="F100" s="57"/>
      <c r="G100" s="57"/>
      <c r="H100" s="57"/>
      <c r="I100" s="60"/>
      <c r="J100" s="60" t="s">
        <v>307</v>
      </c>
    </row>
    <row r="101" spans="1:10" x14ac:dyDescent="0.2">
      <c r="A101" s="56">
        <f t="shared" si="1"/>
        <v>91</v>
      </c>
      <c r="B101" s="60" t="s">
        <v>61</v>
      </c>
      <c r="C101" s="56" t="s">
        <v>248</v>
      </c>
      <c r="D101" s="64" t="s">
        <v>200</v>
      </c>
      <c r="E101" s="56"/>
      <c r="F101" s="57"/>
      <c r="G101" s="57"/>
      <c r="H101" s="57"/>
      <c r="I101" s="60"/>
      <c r="J101" s="60" t="s">
        <v>307</v>
      </c>
    </row>
    <row r="102" spans="1:10" x14ac:dyDescent="0.2">
      <c r="A102" s="56">
        <f t="shared" si="1"/>
        <v>92</v>
      </c>
      <c r="B102" s="60" t="s">
        <v>61</v>
      </c>
      <c r="C102" s="56" t="s">
        <v>248</v>
      </c>
      <c r="D102" s="64" t="s">
        <v>201</v>
      </c>
      <c r="E102" s="56"/>
      <c r="F102" s="57"/>
      <c r="G102" s="57"/>
      <c r="H102" s="57"/>
      <c r="I102" s="60"/>
      <c r="J102" s="60" t="s">
        <v>307</v>
      </c>
    </row>
    <row r="103" spans="1:10" x14ac:dyDescent="0.2">
      <c r="A103" s="56">
        <f t="shared" si="1"/>
        <v>93</v>
      </c>
      <c r="B103" s="60" t="s">
        <v>61</v>
      </c>
      <c r="C103" s="56" t="s">
        <v>248</v>
      </c>
      <c r="D103" s="64" t="s">
        <v>202</v>
      </c>
      <c r="E103" s="56"/>
      <c r="F103" s="57"/>
      <c r="G103" s="57"/>
      <c r="H103" s="57"/>
      <c r="I103" s="60"/>
      <c r="J103" s="60" t="s">
        <v>307</v>
      </c>
    </row>
    <row r="104" spans="1:10" x14ac:dyDescent="0.2">
      <c r="A104" s="56">
        <f t="shared" si="1"/>
        <v>94</v>
      </c>
      <c r="B104" s="60" t="s">
        <v>61</v>
      </c>
      <c r="C104" s="56" t="s">
        <v>248</v>
      </c>
      <c r="D104" s="64" t="s">
        <v>203</v>
      </c>
      <c r="E104" s="56"/>
      <c r="F104" s="57"/>
      <c r="G104" s="57"/>
      <c r="H104" s="57"/>
      <c r="I104" s="60"/>
      <c r="J104" s="60" t="s">
        <v>307</v>
      </c>
    </row>
    <row r="105" spans="1:10" x14ac:dyDescent="0.2">
      <c r="A105" s="56">
        <f t="shared" si="1"/>
        <v>95</v>
      </c>
      <c r="B105" s="60" t="s">
        <v>61</v>
      </c>
      <c r="C105" s="56" t="s">
        <v>248</v>
      </c>
      <c r="D105" s="64" t="s">
        <v>204</v>
      </c>
      <c r="E105" s="56"/>
      <c r="F105" s="57"/>
      <c r="G105" s="57"/>
      <c r="H105" s="57"/>
      <c r="I105" s="60"/>
      <c r="J105" s="60" t="s">
        <v>307</v>
      </c>
    </row>
    <row r="106" spans="1:10" x14ac:dyDescent="0.2">
      <c r="A106" s="56">
        <f t="shared" si="1"/>
        <v>96</v>
      </c>
      <c r="B106" s="60" t="s">
        <v>61</v>
      </c>
      <c r="C106" s="56" t="s">
        <v>248</v>
      </c>
      <c r="D106" s="64" t="s">
        <v>205</v>
      </c>
      <c r="E106" s="56"/>
      <c r="F106" s="57"/>
      <c r="G106" s="57"/>
      <c r="H106" s="57"/>
      <c r="I106" s="60"/>
      <c r="J106" s="60" t="s">
        <v>307</v>
      </c>
    </row>
    <row r="107" spans="1:10" x14ac:dyDescent="0.2">
      <c r="A107" s="56">
        <f t="shared" si="1"/>
        <v>97</v>
      </c>
      <c r="B107" s="60" t="s">
        <v>61</v>
      </c>
      <c r="C107" s="56" t="s">
        <v>248</v>
      </c>
      <c r="D107" s="64" t="s">
        <v>206</v>
      </c>
      <c r="E107" s="56"/>
      <c r="F107" s="57"/>
      <c r="G107" s="57"/>
      <c r="H107" s="57"/>
      <c r="I107" s="60"/>
      <c r="J107" s="60" t="s">
        <v>307</v>
      </c>
    </row>
    <row r="108" spans="1:10" x14ac:dyDescent="0.2">
      <c r="A108" s="56">
        <f t="shared" si="1"/>
        <v>98</v>
      </c>
      <c r="B108" s="60" t="s">
        <v>61</v>
      </c>
      <c r="C108" s="56" t="s">
        <v>248</v>
      </c>
      <c r="D108" s="64" t="s">
        <v>207</v>
      </c>
      <c r="E108" s="56"/>
      <c r="F108" s="57"/>
      <c r="G108" s="57"/>
      <c r="H108" s="57"/>
      <c r="I108" s="57"/>
      <c r="J108" s="60" t="s">
        <v>307</v>
      </c>
    </row>
    <row r="109" spans="1:10" x14ac:dyDescent="0.2">
      <c r="A109" s="56">
        <f t="shared" si="1"/>
        <v>99</v>
      </c>
      <c r="B109" s="60" t="s">
        <v>61</v>
      </c>
      <c r="C109" s="56" t="s">
        <v>248</v>
      </c>
      <c r="D109" s="64" t="s">
        <v>208</v>
      </c>
      <c r="E109" s="56"/>
      <c r="F109" s="57"/>
      <c r="G109" s="57"/>
      <c r="H109" s="57"/>
      <c r="I109" s="57"/>
      <c r="J109" s="60" t="s">
        <v>307</v>
      </c>
    </row>
    <row r="110" spans="1:10" x14ac:dyDescent="0.2">
      <c r="A110" s="56">
        <f t="shared" si="1"/>
        <v>100</v>
      </c>
      <c r="B110" s="60" t="s">
        <v>62</v>
      </c>
      <c r="C110" s="56" t="s">
        <v>43</v>
      </c>
      <c r="D110" s="65" t="s">
        <v>209</v>
      </c>
      <c r="E110" s="56"/>
      <c r="F110" s="57" t="s">
        <v>25</v>
      </c>
      <c r="G110" s="57"/>
      <c r="H110" s="57" t="s">
        <v>5</v>
      </c>
      <c r="I110" s="57"/>
      <c r="J110" s="60" t="s">
        <v>307</v>
      </c>
    </row>
    <row r="111" spans="1:10" x14ac:dyDescent="0.2">
      <c r="A111" s="56">
        <f t="shared" si="1"/>
        <v>101</v>
      </c>
      <c r="B111" s="60" t="s">
        <v>62</v>
      </c>
      <c r="C111" s="56" t="s">
        <v>43</v>
      </c>
      <c r="D111" s="65" t="s">
        <v>210</v>
      </c>
      <c r="E111" s="56"/>
      <c r="F111" s="57" t="s">
        <v>14</v>
      </c>
      <c r="G111" s="57"/>
      <c r="H111" s="57" t="s">
        <v>5</v>
      </c>
      <c r="I111" s="57"/>
      <c r="J111" s="60" t="s">
        <v>307</v>
      </c>
    </row>
    <row r="112" spans="1:10" x14ac:dyDescent="0.2">
      <c r="A112" s="56">
        <f t="shared" si="1"/>
        <v>102</v>
      </c>
      <c r="B112" s="60" t="s">
        <v>62</v>
      </c>
      <c r="C112" s="56" t="s">
        <v>43</v>
      </c>
      <c r="D112" s="65" t="s">
        <v>211</v>
      </c>
      <c r="E112" s="56"/>
      <c r="F112" s="57" t="s">
        <v>14</v>
      </c>
      <c r="G112" s="57"/>
      <c r="H112" s="57" t="s">
        <v>5</v>
      </c>
      <c r="I112" s="57"/>
      <c r="J112" s="60" t="s">
        <v>307</v>
      </c>
    </row>
    <row r="113" spans="1:10" x14ac:dyDescent="0.2">
      <c r="A113" s="56">
        <f t="shared" si="1"/>
        <v>103</v>
      </c>
      <c r="B113" s="60" t="s">
        <v>62</v>
      </c>
      <c r="C113" s="56" t="s">
        <v>43</v>
      </c>
      <c r="D113" s="65" t="s">
        <v>212</v>
      </c>
      <c r="E113" s="56"/>
      <c r="F113" s="57" t="s">
        <v>14</v>
      </c>
      <c r="G113" s="57"/>
      <c r="H113" s="57" t="s">
        <v>7</v>
      </c>
      <c r="I113" s="57"/>
      <c r="J113" s="60" t="s">
        <v>307</v>
      </c>
    </row>
    <row r="114" spans="1:10" x14ac:dyDescent="0.2">
      <c r="A114" s="56">
        <f t="shared" si="1"/>
        <v>104</v>
      </c>
      <c r="B114" s="60" t="s">
        <v>62</v>
      </c>
      <c r="C114" s="56" t="s">
        <v>43</v>
      </c>
      <c r="D114" s="65" t="s">
        <v>213</v>
      </c>
      <c r="E114" s="56"/>
      <c r="F114" s="57" t="s">
        <v>76</v>
      </c>
      <c r="G114" s="57"/>
      <c r="H114" s="57" t="s">
        <v>5</v>
      </c>
      <c r="I114" s="57"/>
      <c r="J114" s="60" t="s">
        <v>307</v>
      </c>
    </row>
    <row r="115" spans="1:10" x14ac:dyDescent="0.2">
      <c r="A115" s="56">
        <f t="shared" si="1"/>
        <v>105</v>
      </c>
      <c r="B115" s="60" t="s">
        <v>62</v>
      </c>
      <c r="C115" s="56" t="s">
        <v>43</v>
      </c>
      <c r="D115" s="65" t="s">
        <v>214</v>
      </c>
      <c r="E115" s="56"/>
      <c r="F115" s="57" t="s">
        <v>14</v>
      </c>
      <c r="G115" s="57"/>
      <c r="H115" s="57" t="s">
        <v>5</v>
      </c>
      <c r="I115" s="57"/>
      <c r="J115" s="60" t="s">
        <v>307</v>
      </c>
    </row>
    <row r="116" spans="1:10" x14ac:dyDescent="0.2">
      <c r="A116" s="56">
        <f t="shared" si="1"/>
        <v>106</v>
      </c>
      <c r="B116" s="60" t="s">
        <v>62</v>
      </c>
      <c r="C116" s="56" t="s">
        <v>43</v>
      </c>
      <c r="D116" s="65" t="s">
        <v>215</v>
      </c>
      <c r="E116" s="56"/>
      <c r="F116" s="57" t="s">
        <v>11</v>
      </c>
      <c r="G116" s="57"/>
      <c r="H116" s="57" t="s">
        <v>73</v>
      </c>
      <c r="I116" s="57"/>
      <c r="J116" s="60" t="s">
        <v>307</v>
      </c>
    </row>
    <row r="117" spans="1:10" x14ac:dyDescent="0.2">
      <c r="A117" s="56">
        <f t="shared" si="1"/>
        <v>107</v>
      </c>
      <c r="B117" s="60" t="s">
        <v>62</v>
      </c>
      <c r="C117" s="56" t="s">
        <v>43</v>
      </c>
      <c r="D117" s="65" t="s">
        <v>216</v>
      </c>
      <c r="E117" s="56"/>
      <c r="F117" s="57" t="s">
        <v>76</v>
      </c>
      <c r="G117" s="57"/>
      <c r="H117" s="57" t="s">
        <v>22</v>
      </c>
      <c r="I117" s="57"/>
      <c r="J117" s="60" t="s">
        <v>307</v>
      </c>
    </row>
    <row r="118" spans="1:10" x14ac:dyDescent="0.2">
      <c r="A118" s="56">
        <f t="shared" si="1"/>
        <v>108</v>
      </c>
      <c r="B118" s="60" t="s">
        <v>62</v>
      </c>
      <c r="C118" s="56" t="s">
        <v>43</v>
      </c>
      <c r="D118" s="65" t="s">
        <v>217</v>
      </c>
      <c r="E118" s="56"/>
      <c r="F118" s="57" t="s">
        <v>25</v>
      </c>
      <c r="G118" s="57"/>
      <c r="H118" s="57" t="s">
        <v>5</v>
      </c>
      <c r="I118" s="57"/>
      <c r="J118" s="60" t="s">
        <v>307</v>
      </c>
    </row>
    <row r="119" spans="1:10" x14ac:dyDescent="0.2">
      <c r="A119" s="56">
        <f t="shared" si="1"/>
        <v>109</v>
      </c>
      <c r="B119" s="60" t="s">
        <v>62</v>
      </c>
      <c r="C119" s="56" t="s">
        <v>43</v>
      </c>
      <c r="D119" s="65" t="s">
        <v>218</v>
      </c>
      <c r="E119" s="56"/>
      <c r="F119" s="57" t="s">
        <v>11</v>
      </c>
      <c r="G119" s="57"/>
      <c r="H119" s="57" t="s">
        <v>7</v>
      </c>
      <c r="I119" s="57"/>
      <c r="J119" s="60" t="s">
        <v>307</v>
      </c>
    </row>
    <row r="120" spans="1:10" x14ac:dyDescent="0.2">
      <c r="A120" s="56">
        <f t="shared" si="1"/>
        <v>110</v>
      </c>
      <c r="B120" s="60" t="s">
        <v>62</v>
      </c>
      <c r="C120" s="56" t="s">
        <v>43</v>
      </c>
      <c r="D120" s="65" t="s">
        <v>219</v>
      </c>
      <c r="E120" s="56"/>
      <c r="F120" s="57" t="s">
        <v>14</v>
      </c>
      <c r="G120" s="57"/>
      <c r="H120" s="57" t="s">
        <v>7</v>
      </c>
      <c r="I120" s="57"/>
      <c r="J120" s="60" t="s">
        <v>307</v>
      </c>
    </row>
    <row r="121" spans="1:10" x14ac:dyDescent="0.2">
      <c r="A121" s="56">
        <f t="shared" si="1"/>
        <v>111</v>
      </c>
      <c r="B121" s="60" t="s">
        <v>62</v>
      </c>
      <c r="C121" s="56" t="s">
        <v>43</v>
      </c>
      <c r="D121" s="65" t="s">
        <v>220</v>
      </c>
      <c r="E121" s="56"/>
      <c r="F121" s="57" t="s">
        <v>76</v>
      </c>
      <c r="G121" s="57"/>
      <c r="H121" s="57" t="s">
        <v>73</v>
      </c>
      <c r="I121" s="57"/>
      <c r="J121" s="60" t="s">
        <v>307</v>
      </c>
    </row>
    <row r="122" spans="1:10" x14ac:dyDescent="0.2">
      <c r="A122" s="56">
        <f t="shared" si="1"/>
        <v>112</v>
      </c>
      <c r="B122" s="60" t="s">
        <v>62</v>
      </c>
      <c r="C122" s="56" t="s">
        <v>43</v>
      </c>
      <c r="D122" s="65" t="s">
        <v>221</v>
      </c>
      <c r="E122" s="56"/>
      <c r="F122" s="57" t="s">
        <v>14</v>
      </c>
      <c r="G122" s="57"/>
      <c r="H122" s="57" t="s">
        <v>22</v>
      </c>
      <c r="I122" s="57"/>
      <c r="J122" s="60" t="s">
        <v>307</v>
      </c>
    </row>
    <row r="123" spans="1:10" x14ac:dyDescent="0.2">
      <c r="A123" s="56">
        <f t="shared" si="1"/>
        <v>113</v>
      </c>
      <c r="B123" s="60" t="s">
        <v>62</v>
      </c>
      <c r="C123" s="56" t="s">
        <v>43</v>
      </c>
      <c r="D123" s="65" t="s">
        <v>222</v>
      </c>
      <c r="E123" s="56"/>
      <c r="F123" s="57" t="s">
        <v>14</v>
      </c>
      <c r="G123" s="57"/>
      <c r="H123" s="57" t="s">
        <v>22</v>
      </c>
      <c r="I123" s="57"/>
      <c r="J123" s="60" t="s">
        <v>307</v>
      </c>
    </row>
    <row r="124" spans="1:10" x14ac:dyDescent="0.2">
      <c r="A124" s="56">
        <f t="shared" si="1"/>
        <v>114</v>
      </c>
      <c r="B124" s="60" t="s">
        <v>62</v>
      </c>
      <c r="C124" s="56" t="s">
        <v>43</v>
      </c>
      <c r="D124" s="65" t="s">
        <v>223</v>
      </c>
      <c r="E124" s="56"/>
      <c r="F124" s="57" t="s">
        <v>17</v>
      </c>
      <c r="G124" s="57"/>
      <c r="H124" s="57" t="s">
        <v>15</v>
      </c>
      <c r="I124" s="57"/>
      <c r="J124" s="60" t="s">
        <v>307</v>
      </c>
    </row>
    <row r="125" spans="1:10" x14ac:dyDescent="0.2">
      <c r="A125" s="56">
        <f t="shared" si="1"/>
        <v>115</v>
      </c>
      <c r="B125" s="60" t="s">
        <v>62</v>
      </c>
      <c r="C125" s="56" t="s">
        <v>43</v>
      </c>
      <c r="D125" s="65" t="s">
        <v>224</v>
      </c>
      <c r="E125" s="56"/>
      <c r="F125" s="57" t="s">
        <v>17</v>
      </c>
      <c r="G125" s="57"/>
      <c r="H125" s="57" t="s">
        <v>26</v>
      </c>
      <c r="I125" s="57"/>
      <c r="J125" s="60" t="s">
        <v>307</v>
      </c>
    </row>
    <row r="126" spans="1:10" x14ac:dyDescent="0.2">
      <c r="A126" s="56">
        <f t="shared" si="1"/>
        <v>116</v>
      </c>
      <c r="B126" s="60" t="s">
        <v>62</v>
      </c>
      <c r="C126" s="56" t="s">
        <v>43</v>
      </c>
      <c r="D126" s="65" t="s">
        <v>225</v>
      </c>
      <c r="E126" s="56"/>
      <c r="F126" s="57" t="s">
        <v>14</v>
      </c>
      <c r="G126" s="57"/>
      <c r="H126" s="57" t="s">
        <v>73</v>
      </c>
      <c r="I126" s="57"/>
      <c r="J126" s="60" t="s">
        <v>307</v>
      </c>
    </row>
    <row r="127" spans="1:10" x14ac:dyDescent="0.2">
      <c r="A127" s="56">
        <f t="shared" si="1"/>
        <v>117</v>
      </c>
      <c r="B127" s="60" t="s">
        <v>62</v>
      </c>
      <c r="C127" s="56" t="s">
        <v>43</v>
      </c>
      <c r="D127" s="65" t="s">
        <v>226</v>
      </c>
      <c r="E127" s="56"/>
      <c r="F127" s="57" t="s">
        <v>25</v>
      </c>
      <c r="G127" s="57"/>
      <c r="H127" s="57" t="s">
        <v>7</v>
      </c>
      <c r="I127" s="57"/>
      <c r="J127" s="60" t="s">
        <v>307</v>
      </c>
    </row>
    <row r="128" spans="1:10" x14ac:dyDescent="0.2">
      <c r="A128" s="56">
        <f t="shared" si="1"/>
        <v>118</v>
      </c>
      <c r="B128" s="60" t="s">
        <v>62</v>
      </c>
      <c r="C128" s="56" t="s">
        <v>43</v>
      </c>
      <c r="D128" s="65" t="s">
        <v>227</v>
      </c>
      <c r="E128" s="56"/>
      <c r="F128" s="57" t="s">
        <v>14</v>
      </c>
      <c r="G128" s="57"/>
      <c r="H128" s="57" t="s">
        <v>5</v>
      </c>
      <c r="I128" s="57"/>
      <c r="J128" s="60" t="s">
        <v>307</v>
      </c>
    </row>
    <row r="129" spans="1:10" x14ac:dyDescent="0.2">
      <c r="A129" s="56">
        <f t="shared" si="1"/>
        <v>119</v>
      </c>
      <c r="B129" s="60" t="s">
        <v>62</v>
      </c>
      <c r="C129" s="56" t="s">
        <v>43</v>
      </c>
      <c r="D129" s="65" t="s">
        <v>228</v>
      </c>
      <c r="E129" s="56"/>
      <c r="F129" s="57" t="s">
        <v>17</v>
      </c>
      <c r="G129" s="57"/>
      <c r="H129" s="57" t="s">
        <v>7</v>
      </c>
      <c r="I129" s="57"/>
      <c r="J129" s="60" t="s">
        <v>307</v>
      </c>
    </row>
    <row r="130" spans="1:10" x14ac:dyDescent="0.2">
      <c r="A130" s="56">
        <f t="shared" si="1"/>
        <v>120</v>
      </c>
      <c r="B130" s="60" t="s">
        <v>62</v>
      </c>
      <c r="C130" s="56" t="s">
        <v>43</v>
      </c>
      <c r="D130" s="65" t="s">
        <v>229</v>
      </c>
      <c r="E130" s="56"/>
      <c r="F130" s="57" t="s">
        <v>25</v>
      </c>
      <c r="G130" s="57"/>
      <c r="H130" s="57" t="s">
        <v>15</v>
      </c>
      <c r="I130" s="57"/>
      <c r="J130" s="60" t="s">
        <v>307</v>
      </c>
    </row>
    <row r="131" spans="1:10" x14ac:dyDescent="0.2">
      <c r="A131" s="56">
        <f t="shared" si="1"/>
        <v>121</v>
      </c>
      <c r="B131" s="60" t="s">
        <v>62</v>
      </c>
      <c r="C131" s="56" t="s">
        <v>43</v>
      </c>
      <c r="D131" s="65" t="s">
        <v>230</v>
      </c>
      <c r="E131" s="56"/>
      <c r="F131" s="57" t="s">
        <v>14</v>
      </c>
      <c r="G131" s="57"/>
      <c r="H131" s="57" t="s">
        <v>7</v>
      </c>
      <c r="I131" s="57"/>
      <c r="J131" s="60" t="s">
        <v>307</v>
      </c>
    </row>
    <row r="132" spans="1:10" x14ac:dyDescent="0.2">
      <c r="A132" s="56">
        <f t="shared" si="1"/>
        <v>122</v>
      </c>
      <c r="B132" s="60" t="s">
        <v>62</v>
      </c>
      <c r="C132" s="56" t="s">
        <v>43</v>
      </c>
      <c r="D132" s="65" t="s">
        <v>231</v>
      </c>
      <c r="E132" s="56"/>
      <c r="F132" s="57" t="s">
        <v>25</v>
      </c>
      <c r="G132" s="57"/>
      <c r="H132" s="57" t="s">
        <v>5</v>
      </c>
      <c r="I132" s="57"/>
      <c r="J132" s="60" t="s">
        <v>307</v>
      </c>
    </row>
    <row r="133" spans="1:10" x14ac:dyDescent="0.2">
      <c r="A133" s="56">
        <f t="shared" si="1"/>
        <v>123</v>
      </c>
      <c r="B133" s="60" t="s">
        <v>62</v>
      </c>
      <c r="C133" s="56" t="s">
        <v>43</v>
      </c>
      <c r="D133" s="65" t="s">
        <v>232</v>
      </c>
      <c r="E133" s="56"/>
      <c r="F133" s="57" t="s">
        <v>14</v>
      </c>
      <c r="G133" s="57"/>
      <c r="H133" s="57" t="s">
        <v>5</v>
      </c>
      <c r="I133" s="57"/>
      <c r="J133" s="60" t="s">
        <v>307</v>
      </c>
    </row>
    <row r="134" spans="1:10" x14ac:dyDescent="0.2">
      <c r="A134" s="56">
        <f t="shared" si="1"/>
        <v>124</v>
      </c>
      <c r="B134" s="60" t="s">
        <v>62</v>
      </c>
      <c r="C134" s="56" t="s">
        <v>43</v>
      </c>
      <c r="D134" s="65" t="s">
        <v>233</v>
      </c>
      <c r="E134" s="56"/>
      <c r="F134" s="57" t="s">
        <v>11</v>
      </c>
      <c r="G134" s="57"/>
      <c r="H134" s="57" t="s">
        <v>7</v>
      </c>
      <c r="I134" s="57"/>
      <c r="J134" s="60" t="s">
        <v>307</v>
      </c>
    </row>
    <row r="135" spans="1:10" x14ac:dyDescent="0.2">
      <c r="A135" s="56">
        <f t="shared" si="1"/>
        <v>125</v>
      </c>
      <c r="B135" s="60" t="s">
        <v>62</v>
      </c>
      <c r="C135" s="56" t="s">
        <v>43</v>
      </c>
      <c r="D135" s="65" t="s">
        <v>234</v>
      </c>
      <c r="E135" s="56"/>
      <c r="F135" s="57" t="s">
        <v>17</v>
      </c>
      <c r="G135" s="57"/>
      <c r="H135" s="57" t="s">
        <v>7</v>
      </c>
      <c r="I135" s="57"/>
      <c r="J135" s="60" t="s">
        <v>307</v>
      </c>
    </row>
    <row r="136" spans="1:10" x14ac:dyDescent="0.2">
      <c r="A136" s="56">
        <f t="shared" si="1"/>
        <v>126</v>
      </c>
      <c r="B136" s="60" t="s">
        <v>62</v>
      </c>
      <c r="C136" s="56" t="s">
        <v>43</v>
      </c>
      <c r="D136" s="65" t="s">
        <v>235</v>
      </c>
      <c r="E136" s="56"/>
      <c r="F136" s="57" t="s">
        <v>76</v>
      </c>
      <c r="G136" s="57"/>
      <c r="H136" s="57" t="s">
        <v>7</v>
      </c>
      <c r="I136" s="57"/>
      <c r="J136" s="60" t="s">
        <v>307</v>
      </c>
    </row>
    <row r="137" spans="1:10" x14ac:dyDescent="0.2">
      <c r="A137" s="56">
        <f t="shared" si="1"/>
        <v>127</v>
      </c>
      <c r="B137" s="60" t="s">
        <v>62</v>
      </c>
      <c r="C137" s="56" t="s">
        <v>43</v>
      </c>
      <c r="D137" s="65" t="s">
        <v>236</v>
      </c>
      <c r="E137" s="56"/>
      <c r="F137" s="57" t="s">
        <v>25</v>
      </c>
      <c r="G137" s="57"/>
      <c r="H137" s="57" t="s">
        <v>15</v>
      </c>
      <c r="I137" s="57"/>
      <c r="J137" s="60" t="s">
        <v>307</v>
      </c>
    </row>
    <row r="138" spans="1:10" x14ac:dyDescent="0.2">
      <c r="A138" s="56">
        <f t="shared" si="1"/>
        <v>128</v>
      </c>
      <c r="B138" s="60" t="s">
        <v>62</v>
      </c>
      <c r="C138" s="56" t="s">
        <v>43</v>
      </c>
      <c r="D138" s="65" t="s">
        <v>237</v>
      </c>
      <c r="E138" s="56"/>
      <c r="F138" s="57"/>
      <c r="G138" s="57"/>
      <c r="H138" s="57"/>
      <c r="I138" s="57"/>
      <c r="J138" s="60" t="s">
        <v>307</v>
      </c>
    </row>
    <row r="139" spans="1:10" x14ac:dyDescent="0.2">
      <c r="A139" s="56">
        <f t="shared" si="1"/>
        <v>129</v>
      </c>
      <c r="B139" s="60" t="s">
        <v>62</v>
      </c>
      <c r="C139" s="56" t="s">
        <v>43</v>
      </c>
      <c r="D139" s="65" t="s">
        <v>238</v>
      </c>
      <c r="E139" s="56"/>
      <c r="F139" s="57"/>
      <c r="G139" s="57"/>
      <c r="H139" s="57"/>
      <c r="I139" s="57"/>
      <c r="J139" s="60" t="s">
        <v>307</v>
      </c>
    </row>
    <row r="140" spans="1:10" x14ac:dyDescent="0.2">
      <c r="A140" s="56">
        <f t="shared" si="1"/>
        <v>130</v>
      </c>
      <c r="B140" s="60" t="s">
        <v>62</v>
      </c>
      <c r="C140" s="56" t="s">
        <v>43</v>
      </c>
      <c r="D140" s="65" t="s">
        <v>239</v>
      </c>
      <c r="E140" s="56"/>
      <c r="F140" s="57"/>
      <c r="G140" s="57"/>
      <c r="H140" s="57"/>
      <c r="I140" s="57"/>
      <c r="J140" s="60" t="s">
        <v>307</v>
      </c>
    </row>
    <row r="141" spans="1:10" x14ac:dyDescent="0.2">
      <c r="A141" s="56">
        <f t="shared" ref="A141:A199" si="2">A140+1</f>
        <v>131</v>
      </c>
      <c r="B141" s="60" t="s">
        <v>62</v>
      </c>
      <c r="C141" s="56" t="s">
        <v>43</v>
      </c>
      <c r="D141" s="65" t="s">
        <v>240</v>
      </c>
      <c r="E141" s="56"/>
      <c r="F141" s="57"/>
      <c r="G141" s="57"/>
      <c r="H141" s="57"/>
      <c r="I141" s="57"/>
      <c r="J141" s="60" t="s">
        <v>307</v>
      </c>
    </row>
    <row r="142" spans="1:10" x14ac:dyDescent="0.2">
      <c r="A142" s="56">
        <f t="shared" si="2"/>
        <v>132</v>
      </c>
      <c r="B142" s="60" t="s">
        <v>62</v>
      </c>
      <c r="C142" s="56" t="s">
        <v>43</v>
      </c>
      <c r="D142" s="65" t="s">
        <v>241</v>
      </c>
      <c r="E142" s="56"/>
      <c r="F142" s="57"/>
      <c r="G142" s="57"/>
      <c r="H142" s="57"/>
      <c r="I142" s="57"/>
      <c r="J142" s="60" t="s">
        <v>307</v>
      </c>
    </row>
    <row r="143" spans="1:10" x14ac:dyDescent="0.2">
      <c r="A143" s="56">
        <f t="shared" si="2"/>
        <v>133</v>
      </c>
      <c r="B143" s="60" t="s">
        <v>62</v>
      </c>
      <c r="C143" s="56" t="s">
        <v>43</v>
      </c>
      <c r="D143" s="65" t="s">
        <v>242</v>
      </c>
      <c r="E143" s="56"/>
      <c r="F143" s="57"/>
      <c r="G143" s="57"/>
      <c r="H143" s="57"/>
      <c r="I143" s="57"/>
      <c r="J143" s="60" t="s">
        <v>307</v>
      </c>
    </row>
    <row r="144" spans="1:10" x14ac:dyDescent="0.2">
      <c r="A144" s="56">
        <f t="shared" si="2"/>
        <v>134</v>
      </c>
      <c r="B144" s="60" t="s">
        <v>62</v>
      </c>
      <c r="C144" s="56" t="s">
        <v>43</v>
      </c>
      <c r="D144" s="65" t="s">
        <v>243</v>
      </c>
      <c r="E144" s="56"/>
      <c r="F144" s="57"/>
      <c r="G144" s="57"/>
      <c r="H144" s="57"/>
      <c r="I144" s="57"/>
      <c r="J144" s="60" t="s">
        <v>307</v>
      </c>
    </row>
    <row r="145" spans="1:10" x14ac:dyDescent="0.2">
      <c r="A145" s="56">
        <f t="shared" si="2"/>
        <v>135</v>
      </c>
      <c r="B145" s="60" t="s">
        <v>62</v>
      </c>
      <c r="C145" s="56" t="s">
        <v>43</v>
      </c>
      <c r="D145" s="65" t="s">
        <v>244</v>
      </c>
      <c r="E145" s="56"/>
      <c r="F145" s="57"/>
      <c r="G145" s="57"/>
      <c r="H145" s="57"/>
      <c r="I145" s="57"/>
      <c r="J145" s="60" t="s">
        <v>307</v>
      </c>
    </row>
    <row r="146" spans="1:10" x14ac:dyDescent="0.2">
      <c r="A146" s="56">
        <f t="shared" si="2"/>
        <v>136</v>
      </c>
      <c r="B146" s="60" t="s">
        <v>276</v>
      </c>
      <c r="C146" s="56" t="s">
        <v>275</v>
      </c>
      <c r="D146" s="67" t="s">
        <v>245</v>
      </c>
      <c r="E146" s="56"/>
      <c r="F146" s="57" t="s">
        <v>76</v>
      </c>
      <c r="G146" s="57"/>
      <c r="H146" s="57" t="s">
        <v>7</v>
      </c>
      <c r="I146" s="57"/>
      <c r="J146" s="60" t="s">
        <v>307</v>
      </c>
    </row>
    <row r="147" spans="1:10" x14ac:dyDescent="0.2">
      <c r="A147" s="56">
        <f t="shared" si="2"/>
        <v>137</v>
      </c>
      <c r="B147" s="60" t="s">
        <v>276</v>
      </c>
      <c r="C147" s="56" t="s">
        <v>275</v>
      </c>
      <c r="D147" s="67" t="s">
        <v>249</v>
      </c>
      <c r="E147" s="56"/>
      <c r="F147" s="57" t="s">
        <v>76</v>
      </c>
      <c r="G147" s="57"/>
      <c r="H147" s="57" t="s">
        <v>7</v>
      </c>
      <c r="I147" s="57"/>
      <c r="J147" s="60" t="s">
        <v>307</v>
      </c>
    </row>
    <row r="148" spans="1:10" x14ac:dyDescent="0.2">
      <c r="A148" s="56">
        <f t="shared" si="2"/>
        <v>138</v>
      </c>
      <c r="B148" s="60" t="s">
        <v>276</v>
      </c>
      <c r="C148" s="56" t="s">
        <v>275</v>
      </c>
      <c r="D148" s="67" t="s">
        <v>250</v>
      </c>
      <c r="E148" s="56"/>
      <c r="F148" s="57" t="s">
        <v>76</v>
      </c>
      <c r="G148" s="57"/>
      <c r="H148" s="57" t="s">
        <v>7</v>
      </c>
      <c r="I148" s="57"/>
      <c r="J148" s="60" t="s">
        <v>307</v>
      </c>
    </row>
    <row r="149" spans="1:10" x14ac:dyDescent="0.2">
      <c r="A149" s="56">
        <f t="shared" si="2"/>
        <v>139</v>
      </c>
      <c r="B149" s="60" t="s">
        <v>276</v>
      </c>
      <c r="C149" s="56" t="s">
        <v>275</v>
      </c>
      <c r="D149" s="67" t="s">
        <v>251</v>
      </c>
      <c r="E149" s="56"/>
      <c r="F149" s="57" t="s">
        <v>14</v>
      </c>
      <c r="G149" s="57"/>
      <c r="H149" s="57" t="s">
        <v>5</v>
      </c>
      <c r="I149" s="57"/>
      <c r="J149" s="60" t="s">
        <v>307</v>
      </c>
    </row>
    <row r="150" spans="1:10" x14ac:dyDescent="0.2">
      <c r="A150" s="56">
        <f t="shared" si="2"/>
        <v>140</v>
      </c>
      <c r="B150" s="60" t="s">
        <v>276</v>
      </c>
      <c r="C150" s="56" t="s">
        <v>275</v>
      </c>
      <c r="D150" s="67" t="s">
        <v>252</v>
      </c>
      <c r="E150" s="56"/>
      <c r="F150" s="57" t="s">
        <v>14</v>
      </c>
      <c r="G150" s="57"/>
      <c r="H150" s="57" t="s">
        <v>26</v>
      </c>
      <c r="I150" s="57"/>
      <c r="J150" s="60" t="s">
        <v>307</v>
      </c>
    </row>
    <row r="151" spans="1:10" x14ac:dyDescent="0.2">
      <c r="A151" s="56">
        <f t="shared" si="2"/>
        <v>141</v>
      </c>
      <c r="B151" s="60" t="s">
        <v>276</v>
      </c>
      <c r="C151" s="56" t="s">
        <v>275</v>
      </c>
      <c r="D151" s="67" t="s">
        <v>253</v>
      </c>
      <c r="E151" s="56"/>
      <c r="F151" s="57" t="s">
        <v>11</v>
      </c>
      <c r="G151" s="57"/>
      <c r="H151" s="57" t="s">
        <v>5</v>
      </c>
      <c r="I151" s="57"/>
      <c r="J151" s="60" t="s">
        <v>307</v>
      </c>
    </row>
    <row r="152" spans="1:10" x14ac:dyDescent="0.2">
      <c r="A152" s="56">
        <f t="shared" si="2"/>
        <v>142</v>
      </c>
      <c r="B152" s="60" t="s">
        <v>276</v>
      </c>
      <c r="C152" s="56" t="s">
        <v>275</v>
      </c>
      <c r="D152" s="67" t="s">
        <v>254</v>
      </c>
      <c r="E152" s="56"/>
      <c r="F152" s="57" t="s">
        <v>14</v>
      </c>
      <c r="G152" s="57"/>
      <c r="H152" s="57" t="s">
        <v>5</v>
      </c>
      <c r="I152" s="57"/>
      <c r="J152" s="60" t="s">
        <v>307</v>
      </c>
    </row>
    <row r="153" spans="1:10" x14ac:dyDescent="0.2">
      <c r="A153" s="56">
        <f t="shared" si="2"/>
        <v>143</v>
      </c>
      <c r="B153" s="60" t="s">
        <v>276</v>
      </c>
      <c r="C153" s="56" t="s">
        <v>275</v>
      </c>
      <c r="D153" s="67" t="s">
        <v>255</v>
      </c>
      <c r="E153" s="56"/>
      <c r="F153" s="57" t="s">
        <v>11</v>
      </c>
      <c r="G153" s="57"/>
      <c r="H153" s="57" t="s">
        <v>5</v>
      </c>
      <c r="I153" s="57"/>
      <c r="J153" s="60" t="s">
        <v>307</v>
      </c>
    </row>
    <row r="154" spans="1:10" x14ac:dyDescent="0.2">
      <c r="A154" s="56">
        <f t="shared" si="2"/>
        <v>144</v>
      </c>
      <c r="B154" s="60" t="s">
        <v>276</v>
      </c>
      <c r="C154" s="56" t="s">
        <v>275</v>
      </c>
      <c r="D154" s="67" t="s">
        <v>256</v>
      </c>
      <c r="E154" s="56"/>
      <c r="F154" s="57" t="s">
        <v>25</v>
      </c>
      <c r="G154" s="57"/>
      <c r="H154" s="57" t="s">
        <v>5</v>
      </c>
      <c r="I154" s="57"/>
      <c r="J154" s="60" t="s">
        <v>307</v>
      </c>
    </row>
    <row r="155" spans="1:10" x14ac:dyDescent="0.2">
      <c r="A155" s="56">
        <f t="shared" si="2"/>
        <v>145</v>
      </c>
      <c r="B155" s="60" t="s">
        <v>276</v>
      </c>
      <c r="C155" s="56" t="s">
        <v>275</v>
      </c>
      <c r="D155" s="67" t="s">
        <v>257</v>
      </c>
      <c r="E155" s="56"/>
      <c r="F155" s="57" t="s">
        <v>25</v>
      </c>
      <c r="G155" s="57"/>
      <c r="H155" s="57" t="s">
        <v>5</v>
      </c>
      <c r="I155" s="57"/>
      <c r="J155" s="60" t="s">
        <v>307</v>
      </c>
    </row>
    <row r="156" spans="1:10" x14ac:dyDescent="0.2">
      <c r="A156" s="56">
        <f t="shared" si="2"/>
        <v>146</v>
      </c>
      <c r="B156" s="60" t="s">
        <v>276</v>
      </c>
      <c r="C156" s="56" t="s">
        <v>275</v>
      </c>
      <c r="D156" s="67" t="s">
        <v>258</v>
      </c>
      <c r="E156" s="56"/>
      <c r="F156" s="57" t="s">
        <v>11</v>
      </c>
      <c r="G156" s="57"/>
      <c r="H156" s="57" t="s">
        <v>7</v>
      </c>
      <c r="I156" s="57"/>
      <c r="J156" s="60" t="s">
        <v>307</v>
      </c>
    </row>
    <row r="157" spans="1:10" x14ac:dyDescent="0.2">
      <c r="A157" s="56">
        <f t="shared" si="2"/>
        <v>147</v>
      </c>
      <c r="B157" s="60" t="s">
        <v>276</v>
      </c>
      <c r="C157" s="56" t="s">
        <v>275</v>
      </c>
      <c r="D157" s="67" t="s">
        <v>259</v>
      </c>
      <c r="E157" s="56"/>
      <c r="F157" s="57" t="s">
        <v>14</v>
      </c>
      <c r="G157" s="57"/>
      <c r="H157" s="57" t="s">
        <v>5</v>
      </c>
      <c r="I157" s="57"/>
      <c r="J157" s="60" t="s">
        <v>307</v>
      </c>
    </row>
    <row r="158" spans="1:10" x14ac:dyDescent="0.2">
      <c r="A158" s="56">
        <f t="shared" si="2"/>
        <v>148</v>
      </c>
      <c r="B158" s="60" t="s">
        <v>276</v>
      </c>
      <c r="C158" s="56" t="s">
        <v>275</v>
      </c>
      <c r="D158" s="67" t="s">
        <v>260</v>
      </c>
      <c r="E158" s="56"/>
      <c r="F158" s="57" t="s">
        <v>14</v>
      </c>
      <c r="G158" s="57"/>
      <c r="H158" s="57" t="s">
        <v>5</v>
      </c>
      <c r="I158" s="57"/>
      <c r="J158" s="60" t="s">
        <v>307</v>
      </c>
    </row>
    <row r="159" spans="1:10" x14ac:dyDescent="0.2">
      <c r="A159" s="56">
        <f t="shared" si="2"/>
        <v>149</v>
      </c>
      <c r="B159" s="60" t="s">
        <v>276</v>
      </c>
      <c r="C159" s="56" t="s">
        <v>275</v>
      </c>
      <c r="D159" s="67" t="s">
        <v>261</v>
      </c>
      <c r="E159" s="56"/>
      <c r="F159" s="57" t="s">
        <v>14</v>
      </c>
      <c r="G159" s="57"/>
      <c r="H159" s="57" t="s">
        <v>7</v>
      </c>
      <c r="I159" s="57"/>
      <c r="J159" s="60" t="s">
        <v>307</v>
      </c>
    </row>
    <row r="160" spans="1:10" x14ac:dyDescent="0.2">
      <c r="A160" s="56">
        <f t="shared" si="2"/>
        <v>150</v>
      </c>
      <c r="B160" s="60" t="s">
        <v>276</v>
      </c>
      <c r="C160" s="56" t="s">
        <v>275</v>
      </c>
      <c r="D160" s="67" t="s">
        <v>262</v>
      </c>
      <c r="E160" s="56"/>
      <c r="F160" s="57" t="s">
        <v>25</v>
      </c>
      <c r="G160" s="57"/>
      <c r="H160" s="57" t="s">
        <v>5</v>
      </c>
      <c r="I160" s="57"/>
      <c r="J160" s="60" t="s">
        <v>307</v>
      </c>
    </row>
    <row r="161" spans="1:10" x14ac:dyDescent="0.2">
      <c r="A161" s="56">
        <f t="shared" si="2"/>
        <v>151</v>
      </c>
      <c r="B161" s="60" t="s">
        <v>276</v>
      </c>
      <c r="C161" s="56" t="s">
        <v>275</v>
      </c>
      <c r="D161" s="67" t="s">
        <v>263</v>
      </c>
      <c r="E161" s="56"/>
      <c r="F161" s="57" t="s">
        <v>76</v>
      </c>
      <c r="G161" s="57"/>
      <c r="H161" s="57" t="s">
        <v>7</v>
      </c>
      <c r="I161" s="57"/>
      <c r="J161" s="60" t="s">
        <v>307</v>
      </c>
    </row>
    <row r="162" spans="1:10" x14ac:dyDescent="0.2">
      <c r="A162" s="56">
        <f t="shared" si="2"/>
        <v>152</v>
      </c>
      <c r="B162" s="60" t="s">
        <v>276</v>
      </c>
      <c r="C162" s="56" t="s">
        <v>275</v>
      </c>
      <c r="D162" s="67" t="s">
        <v>264</v>
      </c>
      <c r="E162" s="56"/>
      <c r="F162" s="57" t="s">
        <v>11</v>
      </c>
      <c r="G162" s="57"/>
      <c r="H162" s="57" t="s">
        <v>7</v>
      </c>
      <c r="I162" s="57"/>
      <c r="J162" s="60" t="s">
        <v>307</v>
      </c>
    </row>
    <row r="163" spans="1:10" x14ac:dyDescent="0.2">
      <c r="A163" s="56">
        <f t="shared" si="2"/>
        <v>153</v>
      </c>
      <c r="B163" s="60" t="s">
        <v>276</v>
      </c>
      <c r="C163" s="56" t="s">
        <v>275</v>
      </c>
      <c r="D163" s="67" t="s">
        <v>265</v>
      </c>
      <c r="E163" s="56"/>
      <c r="F163" s="57" t="s">
        <v>14</v>
      </c>
      <c r="G163" s="57"/>
      <c r="H163" s="57" t="s">
        <v>73</v>
      </c>
      <c r="I163" s="57"/>
      <c r="J163" s="60" t="s">
        <v>307</v>
      </c>
    </row>
    <row r="164" spans="1:10" x14ac:dyDescent="0.2">
      <c r="A164" s="56">
        <f t="shared" si="2"/>
        <v>154</v>
      </c>
      <c r="B164" s="60" t="s">
        <v>276</v>
      </c>
      <c r="C164" s="56" t="s">
        <v>275</v>
      </c>
      <c r="D164" s="67" t="s">
        <v>266</v>
      </c>
      <c r="E164" s="56"/>
      <c r="F164" s="57" t="s">
        <v>14</v>
      </c>
      <c r="G164" s="57"/>
      <c r="H164" s="57" t="s">
        <v>73</v>
      </c>
      <c r="I164" s="57"/>
      <c r="J164" s="60" t="s">
        <v>307</v>
      </c>
    </row>
    <row r="165" spans="1:10" x14ac:dyDescent="0.2">
      <c r="A165" s="56">
        <f t="shared" si="2"/>
        <v>155</v>
      </c>
      <c r="B165" s="60" t="s">
        <v>276</v>
      </c>
      <c r="C165" s="56" t="s">
        <v>275</v>
      </c>
      <c r="D165" s="67" t="s">
        <v>267</v>
      </c>
      <c r="E165" s="56"/>
      <c r="F165" s="57" t="s">
        <v>11</v>
      </c>
      <c r="G165" s="57"/>
      <c r="H165" s="57" t="s">
        <v>5</v>
      </c>
      <c r="I165" s="57"/>
      <c r="J165" s="60" t="s">
        <v>307</v>
      </c>
    </row>
    <row r="166" spans="1:10" x14ac:dyDescent="0.2">
      <c r="A166" s="56">
        <f t="shared" si="2"/>
        <v>156</v>
      </c>
      <c r="B166" s="60" t="s">
        <v>276</v>
      </c>
      <c r="C166" s="56" t="s">
        <v>275</v>
      </c>
      <c r="D166" s="67" t="s">
        <v>268</v>
      </c>
      <c r="E166" s="56"/>
      <c r="F166" s="57" t="s">
        <v>14</v>
      </c>
      <c r="G166" s="57"/>
      <c r="H166" s="57" t="s">
        <v>73</v>
      </c>
      <c r="I166" s="57"/>
      <c r="J166" s="60" t="s">
        <v>307</v>
      </c>
    </row>
    <row r="167" spans="1:10" x14ac:dyDescent="0.2">
      <c r="A167" s="56">
        <f t="shared" si="2"/>
        <v>157</v>
      </c>
      <c r="B167" s="60" t="s">
        <v>276</v>
      </c>
      <c r="C167" s="56" t="s">
        <v>275</v>
      </c>
      <c r="D167" s="67" t="s">
        <v>269</v>
      </c>
      <c r="E167" s="56"/>
      <c r="F167" s="57" t="s">
        <v>14</v>
      </c>
      <c r="G167" s="57"/>
      <c r="H167" s="57" t="s">
        <v>5</v>
      </c>
      <c r="I167" s="57"/>
      <c r="J167" s="60" t="s">
        <v>307</v>
      </c>
    </row>
    <row r="168" spans="1:10" x14ac:dyDescent="0.2">
      <c r="A168" s="56">
        <f t="shared" si="2"/>
        <v>158</v>
      </c>
      <c r="B168" s="60" t="s">
        <v>276</v>
      </c>
      <c r="C168" s="56" t="s">
        <v>275</v>
      </c>
      <c r="D168" s="67" t="s">
        <v>270</v>
      </c>
      <c r="E168" s="56"/>
      <c r="F168" s="57" t="s">
        <v>14</v>
      </c>
      <c r="G168" s="57"/>
      <c r="H168" s="57" t="s">
        <v>7</v>
      </c>
      <c r="I168" s="57"/>
      <c r="J168" s="60" t="s">
        <v>307</v>
      </c>
    </row>
    <row r="169" spans="1:10" x14ac:dyDescent="0.2">
      <c r="A169" s="56">
        <f t="shared" si="2"/>
        <v>159</v>
      </c>
      <c r="B169" s="60" t="s">
        <v>276</v>
      </c>
      <c r="C169" s="56" t="s">
        <v>275</v>
      </c>
      <c r="D169" s="67" t="s">
        <v>271</v>
      </c>
      <c r="E169" s="56"/>
      <c r="F169" s="57" t="s">
        <v>14</v>
      </c>
      <c r="G169" s="57"/>
      <c r="H169" s="57" t="s">
        <v>5</v>
      </c>
      <c r="I169" s="57"/>
      <c r="J169" s="60" t="s">
        <v>307</v>
      </c>
    </row>
    <row r="170" spans="1:10" x14ac:dyDescent="0.2">
      <c r="A170" s="56">
        <f t="shared" si="2"/>
        <v>160</v>
      </c>
      <c r="B170" s="60" t="s">
        <v>276</v>
      </c>
      <c r="C170" s="56" t="s">
        <v>275</v>
      </c>
      <c r="D170" s="67" t="s">
        <v>272</v>
      </c>
      <c r="E170" s="56"/>
      <c r="F170" s="57" t="s">
        <v>14</v>
      </c>
      <c r="G170" s="57"/>
      <c r="H170" s="57" t="s">
        <v>26</v>
      </c>
      <c r="I170" s="57"/>
      <c r="J170" s="60" t="s">
        <v>307</v>
      </c>
    </row>
    <row r="171" spans="1:10" x14ac:dyDescent="0.2">
      <c r="A171" s="56">
        <f t="shared" si="2"/>
        <v>161</v>
      </c>
      <c r="B171" s="60" t="s">
        <v>276</v>
      </c>
      <c r="C171" s="56" t="s">
        <v>275</v>
      </c>
      <c r="D171" s="67" t="s">
        <v>273</v>
      </c>
      <c r="E171" s="56"/>
      <c r="F171" s="57" t="s">
        <v>14</v>
      </c>
      <c r="G171" s="57"/>
      <c r="H171" s="57" t="s">
        <v>5</v>
      </c>
      <c r="I171" s="57"/>
      <c r="J171" s="60" t="s">
        <v>307</v>
      </c>
    </row>
    <row r="172" spans="1:10" x14ac:dyDescent="0.2">
      <c r="A172" s="56">
        <f t="shared" si="2"/>
        <v>162</v>
      </c>
      <c r="B172" s="60" t="s">
        <v>276</v>
      </c>
      <c r="C172" s="56" t="s">
        <v>275</v>
      </c>
      <c r="D172" s="67" t="s">
        <v>274</v>
      </c>
      <c r="E172" s="56"/>
      <c r="F172" s="57"/>
      <c r="G172" s="57"/>
      <c r="H172" s="57"/>
      <c r="I172" s="57"/>
      <c r="J172" s="60" t="s">
        <v>307</v>
      </c>
    </row>
    <row r="173" spans="1:10" x14ac:dyDescent="0.2">
      <c r="A173" s="56">
        <f t="shared" si="2"/>
        <v>163</v>
      </c>
      <c r="B173" s="60" t="s">
        <v>75</v>
      </c>
      <c r="C173" s="56" t="s">
        <v>295</v>
      </c>
      <c r="D173" s="68" t="s">
        <v>277</v>
      </c>
      <c r="E173" s="56"/>
      <c r="F173" s="57" t="s">
        <v>17</v>
      </c>
      <c r="G173" s="57"/>
      <c r="H173" s="57" t="s">
        <v>15</v>
      </c>
      <c r="I173" s="57"/>
      <c r="J173" s="60" t="s">
        <v>307</v>
      </c>
    </row>
    <row r="174" spans="1:10" x14ac:dyDescent="0.2">
      <c r="A174" s="56">
        <f t="shared" si="2"/>
        <v>164</v>
      </c>
      <c r="B174" s="60" t="s">
        <v>75</v>
      </c>
      <c r="C174" s="56" t="s">
        <v>295</v>
      </c>
      <c r="D174" s="68" t="s">
        <v>282</v>
      </c>
      <c r="E174" s="56"/>
      <c r="F174" s="57" t="s">
        <v>17</v>
      </c>
      <c r="G174" s="57"/>
      <c r="H174" s="57" t="s">
        <v>15</v>
      </c>
      <c r="I174" s="57"/>
      <c r="J174" s="60" t="s">
        <v>307</v>
      </c>
    </row>
    <row r="175" spans="1:10" x14ac:dyDescent="0.2">
      <c r="A175" s="56">
        <f t="shared" si="2"/>
        <v>165</v>
      </c>
      <c r="B175" s="60" t="s">
        <v>75</v>
      </c>
      <c r="C175" s="56" t="s">
        <v>295</v>
      </c>
      <c r="D175" s="68" t="s">
        <v>283</v>
      </c>
      <c r="E175" s="56"/>
      <c r="F175" s="57" t="s">
        <v>17</v>
      </c>
      <c r="G175" s="57"/>
      <c r="H175" s="57" t="s">
        <v>15</v>
      </c>
      <c r="I175" s="57"/>
      <c r="J175" s="60" t="s">
        <v>307</v>
      </c>
    </row>
    <row r="176" spans="1:10" x14ac:dyDescent="0.2">
      <c r="A176" s="56">
        <f t="shared" si="2"/>
        <v>166</v>
      </c>
      <c r="B176" s="60" t="s">
        <v>75</v>
      </c>
      <c r="C176" s="56" t="s">
        <v>295</v>
      </c>
      <c r="D176" s="68" t="s">
        <v>284</v>
      </c>
      <c r="E176" s="56"/>
      <c r="F176" s="57" t="s">
        <v>11</v>
      </c>
      <c r="G176" s="57"/>
      <c r="H176" s="57" t="s">
        <v>7</v>
      </c>
      <c r="I176" s="57"/>
      <c r="J176" s="60" t="s">
        <v>307</v>
      </c>
    </row>
    <row r="177" spans="1:10" x14ac:dyDescent="0.2">
      <c r="A177" s="56">
        <f t="shared" si="2"/>
        <v>167</v>
      </c>
      <c r="B177" s="60" t="s">
        <v>75</v>
      </c>
      <c r="C177" s="56" t="s">
        <v>295</v>
      </c>
      <c r="D177" s="68" t="s">
        <v>285</v>
      </c>
      <c r="E177" s="56"/>
      <c r="F177" s="57" t="s">
        <v>76</v>
      </c>
      <c r="G177" s="57"/>
      <c r="H177" s="57" t="s">
        <v>26</v>
      </c>
      <c r="I177" s="57"/>
      <c r="J177" s="60" t="s">
        <v>307</v>
      </c>
    </row>
    <row r="178" spans="1:10" x14ac:dyDescent="0.2">
      <c r="A178" s="56">
        <f t="shared" si="2"/>
        <v>168</v>
      </c>
      <c r="B178" s="60" t="s">
        <v>75</v>
      </c>
      <c r="C178" s="56" t="s">
        <v>295</v>
      </c>
      <c r="D178" s="68" t="s">
        <v>286</v>
      </c>
      <c r="E178" s="56"/>
      <c r="F178" s="57" t="s">
        <v>25</v>
      </c>
      <c r="G178" s="57"/>
      <c r="H178" s="57" t="s">
        <v>7</v>
      </c>
      <c r="I178" s="57"/>
      <c r="J178" s="60" t="s">
        <v>307</v>
      </c>
    </row>
    <row r="179" spans="1:10" x14ac:dyDescent="0.2">
      <c r="A179" s="56">
        <f t="shared" si="2"/>
        <v>169</v>
      </c>
      <c r="B179" s="60" t="s">
        <v>75</v>
      </c>
      <c r="C179" s="56" t="s">
        <v>295</v>
      </c>
      <c r="D179" s="68" t="s">
        <v>287</v>
      </c>
      <c r="E179" s="56"/>
      <c r="F179" s="57" t="s">
        <v>17</v>
      </c>
      <c r="G179" s="57"/>
      <c r="H179" s="57" t="s">
        <v>15</v>
      </c>
      <c r="I179" s="57"/>
      <c r="J179" s="60" t="s">
        <v>307</v>
      </c>
    </row>
    <row r="180" spans="1:10" x14ac:dyDescent="0.2">
      <c r="A180" s="56">
        <f t="shared" si="2"/>
        <v>170</v>
      </c>
      <c r="B180" s="60" t="s">
        <v>75</v>
      </c>
      <c r="C180" s="56" t="s">
        <v>295</v>
      </c>
      <c r="D180" s="68" t="s">
        <v>288</v>
      </c>
      <c r="E180" s="56"/>
      <c r="F180" s="57" t="s">
        <v>11</v>
      </c>
      <c r="G180" s="57"/>
      <c r="H180" s="57" t="s">
        <v>73</v>
      </c>
      <c r="I180" s="57"/>
      <c r="J180" s="60" t="s">
        <v>307</v>
      </c>
    </row>
    <row r="181" spans="1:10" x14ac:dyDescent="0.2">
      <c r="A181" s="56">
        <f t="shared" si="2"/>
        <v>171</v>
      </c>
      <c r="B181" s="60" t="s">
        <v>75</v>
      </c>
      <c r="C181" s="56" t="s">
        <v>295</v>
      </c>
      <c r="D181" s="68" t="s">
        <v>289</v>
      </c>
      <c r="E181" s="56"/>
      <c r="F181" s="57" t="s">
        <v>17</v>
      </c>
      <c r="G181" s="57"/>
      <c r="H181" s="57" t="s">
        <v>26</v>
      </c>
      <c r="I181" s="57"/>
      <c r="J181" s="60" t="s">
        <v>307</v>
      </c>
    </row>
    <row r="182" spans="1:10" x14ac:dyDescent="0.2">
      <c r="A182" s="56">
        <f t="shared" si="2"/>
        <v>172</v>
      </c>
      <c r="B182" s="60" t="s">
        <v>75</v>
      </c>
      <c r="C182" s="56" t="s">
        <v>295</v>
      </c>
      <c r="D182" s="68" t="s">
        <v>290</v>
      </c>
      <c r="E182" s="56"/>
      <c r="F182" s="57" t="s">
        <v>14</v>
      </c>
      <c r="G182" s="57"/>
      <c r="H182" s="57" t="s">
        <v>22</v>
      </c>
      <c r="I182" s="57"/>
      <c r="J182" s="60" t="s">
        <v>307</v>
      </c>
    </row>
    <row r="183" spans="1:10" x14ac:dyDescent="0.2">
      <c r="A183" s="56">
        <f t="shared" si="2"/>
        <v>173</v>
      </c>
      <c r="B183" s="60" t="s">
        <v>75</v>
      </c>
      <c r="C183" s="56" t="s">
        <v>295</v>
      </c>
      <c r="D183" s="68" t="s">
        <v>291</v>
      </c>
      <c r="E183" s="56"/>
      <c r="F183" s="57" t="s">
        <v>11</v>
      </c>
      <c r="G183" s="57"/>
      <c r="H183" s="57" t="s">
        <v>7</v>
      </c>
      <c r="I183" s="57"/>
      <c r="J183" s="60" t="s">
        <v>307</v>
      </c>
    </row>
    <row r="184" spans="1:10" x14ac:dyDescent="0.2">
      <c r="A184" s="56">
        <f t="shared" si="2"/>
        <v>174</v>
      </c>
      <c r="B184" s="60" t="s">
        <v>75</v>
      </c>
      <c r="C184" s="56" t="s">
        <v>295</v>
      </c>
      <c r="D184" s="68" t="s">
        <v>292</v>
      </c>
      <c r="E184" s="56"/>
      <c r="F184" s="57" t="s">
        <v>11</v>
      </c>
      <c r="G184" s="57"/>
      <c r="H184" s="57" t="s">
        <v>5</v>
      </c>
      <c r="I184" s="57"/>
      <c r="J184" s="60" t="s">
        <v>307</v>
      </c>
    </row>
    <row r="185" spans="1:10" x14ac:dyDescent="0.2">
      <c r="A185" s="56">
        <f t="shared" si="2"/>
        <v>175</v>
      </c>
      <c r="B185" s="60" t="s">
        <v>75</v>
      </c>
      <c r="C185" s="56" t="s">
        <v>295</v>
      </c>
      <c r="D185" s="68" t="s">
        <v>293</v>
      </c>
      <c r="E185" s="56"/>
      <c r="F185" s="57" t="s">
        <v>11</v>
      </c>
      <c r="G185" s="57"/>
      <c r="H185" s="57" t="s">
        <v>73</v>
      </c>
      <c r="I185" s="57"/>
      <c r="J185" s="60" t="s">
        <v>307</v>
      </c>
    </row>
    <row r="186" spans="1:10" x14ac:dyDescent="0.2">
      <c r="A186" s="56">
        <f t="shared" si="2"/>
        <v>176</v>
      </c>
      <c r="B186" s="60" t="s">
        <v>75</v>
      </c>
      <c r="C186" s="56" t="s">
        <v>295</v>
      </c>
      <c r="D186" s="68" t="s">
        <v>278</v>
      </c>
      <c r="E186" s="56"/>
      <c r="F186" s="57"/>
      <c r="G186" s="57"/>
      <c r="H186" s="57"/>
      <c r="I186" s="57"/>
      <c r="J186" s="60" t="s">
        <v>307</v>
      </c>
    </row>
    <row r="187" spans="1:10" x14ac:dyDescent="0.2">
      <c r="A187" s="56">
        <f t="shared" si="2"/>
        <v>177</v>
      </c>
      <c r="B187" s="60" t="s">
        <v>75</v>
      </c>
      <c r="C187" s="56" t="s">
        <v>295</v>
      </c>
      <c r="D187" s="68" t="s">
        <v>279</v>
      </c>
      <c r="E187" s="56"/>
      <c r="F187" s="57"/>
      <c r="G187" s="57"/>
      <c r="H187" s="57"/>
      <c r="I187" s="57"/>
      <c r="J187" s="60" t="s">
        <v>307</v>
      </c>
    </row>
    <row r="188" spans="1:10" x14ac:dyDescent="0.2">
      <c r="A188" s="56">
        <f t="shared" si="2"/>
        <v>178</v>
      </c>
      <c r="B188" s="60" t="s">
        <v>75</v>
      </c>
      <c r="C188" s="56" t="s">
        <v>295</v>
      </c>
      <c r="D188" s="68" t="s">
        <v>280</v>
      </c>
      <c r="E188" s="56"/>
      <c r="F188" s="57"/>
      <c r="G188" s="57"/>
      <c r="H188" s="57"/>
      <c r="I188" s="57"/>
      <c r="J188" s="60" t="s">
        <v>307</v>
      </c>
    </row>
    <row r="189" spans="1:10" x14ac:dyDescent="0.2">
      <c r="A189" s="56">
        <f t="shared" si="2"/>
        <v>179</v>
      </c>
      <c r="B189" s="60" t="s">
        <v>75</v>
      </c>
      <c r="C189" s="56" t="s">
        <v>295</v>
      </c>
      <c r="D189" s="68" t="s">
        <v>281</v>
      </c>
      <c r="E189" s="56"/>
      <c r="F189" s="57"/>
      <c r="G189" s="57"/>
      <c r="H189" s="57"/>
      <c r="I189" s="57"/>
      <c r="J189" s="60" t="s">
        <v>307</v>
      </c>
    </row>
    <row r="190" spans="1:10" x14ac:dyDescent="0.2">
      <c r="A190" s="56">
        <f t="shared" si="2"/>
        <v>180</v>
      </c>
      <c r="B190" s="60" t="s">
        <v>75</v>
      </c>
      <c r="C190" s="56" t="s">
        <v>295</v>
      </c>
      <c r="D190" s="68" t="s">
        <v>294</v>
      </c>
      <c r="E190" s="56"/>
      <c r="F190" s="57"/>
      <c r="G190" s="57"/>
      <c r="H190" s="57"/>
      <c r="I190" s="57"/>
      <c r="J190" s="60" t="s">
        <v>307</v>
      </c>
    </row>
    <row r="191" spans="1:10" x14ac:dyDescent="0.2">
      <c r="A191" s="56">
        <f t="shared" si="2"/>
        <v>181</v>
      </c>
      <c r="B191" s="57" t="s">
        <v>297</v>
      </c>
      <c r="C191" s="58" t="s">
        <v>296</v>
      </c>
      <c r="D191" s="69" t="s">
        <v>298</v>
      </c>
      <c r="E191" s="56"/>
      <c r="F191" s="57"/>
      <c r="G191" s="57"/>
      <c r="H191" s="57"/>
      <c r="I191" s="57"/>
      <c r="J191" s="66"/>
    </row>
    <row r="192" spans="1:10" x14ac:dyDescent="0.2">
      <c r="A192" s="56">
        <f t="shared" si="2"/>
        <v>182</v>
      </c>
      <c r="B192" s="57" t="s">
        <v>297</v>
      </c>
      <c r="C192" s="58" t="s">
        <v>296</v>
      </c>
      <c r="D192" s="69" t="s">
        <v>299</v>
      </c>
      <c r="E192" s="56"/>
      <c r="F192" s="57"/>
      <c r="G192" s="57"/>
      <c r="H192" s="57"/>
      <c r="I192" s="57"/>
      <c r="J192" s="66"/>
    </row>
    <row r="193" spans="1:10" x14ac:dyDescent="0.2">
      <c r="A193" s="56">
        <f t="shared" si="2"/>
        <v>183</v>
      </c>
      <c r="B193" s="57" t="s">
        <v>297</v>
      </c>
      <c r="C193" s="58" t="s">
        <v>296</v>
      </c>
      <c r="D193" s="69" t="s">
        <v>300</v>
      </c>
      <c r="E193" s="56"/>
      <c r="F193" s="57"/>
      <c r="G193" s="57"/>
      <c r="H193" s="57"/>
      <c r="I193" s="57"/>
      <c r="J193" s="66"/>
    </row>
    <row r="194" spans="1:10" x14ac:dyDescent="0.2">
      <c r="A194" s="56">
        <f t="shared" si="2"/>
        <v>184</v>
      </c>
      <c r="B194" s="57" t="s">
        <v>297</v>
      </c>
      <c r="C194" s="58" t="s">
        <v>296</v>
      </c>
      <c r="D194" s="69" t="s">
        <v>301</v>
      </c>
      <c r="E194" s="56"/>
      <c r="F194" s="57"/>
      <c r="G194" s="57"/>
      <c r="H194" s="57"/>
      <c r="I194" s="57"/>
      <c r="J194" s="66"/>
    </row>
    <row r="195" spans="1:10" x14ac:dyDescent="0.2">
      <c r="A195" s="56">
        <f t="shared" si="2"/>
        <v>185</v>
      </c>
      <c r="B195" s="57" t="s">
        <v>297</v>
      </c>
      <c r="C195" s="58" t="s">
        <v>296</v>
      </c>
      <c r="D195" s="69" t="s">
        <v>302</v>
      </c>
      <c r="E195" s="56"/>
      <c r="F195" s="57"/>
      <c r="G195" s="57"/>
      <c r="H195" s="57"/>
      <c r="I195" s="57"/>
      <c r="J195" s="66"/>
    </row>
    <row r="196" spans="1:10" x14ac:dyDescent="0.2">
      <c r="A196" s="56">
        <f t="shared" si="2"/>
        <v>186</v>
      </c>
      <c r="B196" s="57" t="s">
        <v>297</v>
      </c>
      <c r="C196" s="58" t="s">
        <v>296</v>
      </c>
      <c r="D196" s="69" t="s">
        <v>303</v>
      </c>
      <c r="E196" s="56"/>
      <c r="F196" s="57"/>
      <c r="G196" s="57"/>
      <c r="H196" s="57"/>
      <c r="I196" s="57"/>
      <c r="J196" s="66"/>
    </row>
    <row r="197" spans="1:10" x14ac:dyDescent="0.2">
      <c r="A197" s="56">
        <f t="shared" si="2"/>
        <v>187</v>
      </c>
      <c r="B197" s="57" t="s">
        <v>297</v>
      </c>
      <c r="C197" s="58" t="s">
        <v>296</v>
      </c>
      <c r="D197" s="69" t="s">
        <v>304</v>
      </c>
      <c r="E197" s="56"/>
      <c r="F197" s="57"/>
      <c r="G197" s="57"/>
      <c r="H197" s="57"/>
      <c r="I197" s="57"/>
      <c r="J197" s="66"/>
    </row>
    <row r="198" spans="1:10" x14ac:dyDescent="0.2">
      <c r="A198" s="56">
        <f t="shared" si="2"/>
        <v>188</v>
      </c>
      <c r="B198" s="57" t="s">
        <v>297</v>
      </c>
      <c r="C198" s="58" t="s">
        <v>296</v>
      </c>
      <c r="D198" s="69" t="s">
        <v>305</v>
      </c>
      <c r="E198" s="56"/>
      <c r="F198" s="57"/>
      <c r="G198" s="57"/>
      <c r="H198" s="57"/>
      <c r="I198" s="57"/>
      <c r="J198" s="66"/>
    </row>
    <row r="199" spans="1:10" x14ac:dyDescent="0.2">
      <c r="A199" s="56">
        <f t="shared" si="2"/>
        <v>189</v>
      </c>
      <c r="B199" s="57" t="s">
        <v>297</v>
      </c>
      <c r="C199" s="58" t="s">
        <v>296</v>
      </c>
      <c r="D199" s="69" t="s">
        <v>306</v>
      </c>
      <c r="E199" s="56"/>
      <c r="F199" s="57"/>
      <c r="G199" s="57"/>
      <c r="H199" s="57"/>
      <c r="I199" s="57"/>
      <c r="J199" s="66"/>
    </row>
    <row r="200" spans="1:10" x14ac:dyDescent="0.2">
      <c r="F200" s="7"/>
      <c r="G200" s="7"/>
      <c r="H200" s="7"/>
      <c r="I200" s="7"/>
    </row>
    <row r="201" spans="1:10" x14ac:dyDescent="0.2">
      <c r="F201" s="7"/>
      <c r="G201" s="7"/>
      <c r="H201" s="7"/>
      <c r="I201" s="7"/>
    </row>
    <row r="202" spans="1:10" x14ac:dyDescent="0.2">
      <c r="F202" s="7"/>
      <c r="G202" s="7"/>
      <c r="H202" s="7"/>
      <c r="I202" s="7"/>
    </row>
    <row r="203" spans="1:10" x14ac:dyDescent="0.2">
      <c r="F203" s="7"/>
      <c r="G203" s="7"/>
      <c r="H203" s="7"/>
      <c r="I203" s="7"/>
    </row>
    <row r="204" spans="1:10" x14ac:dyDescent="0.2">
      <c r="F204" s="7"/>
      <c r="G204" s="7"/>
      <c r="H204" s="7"/>
      <c r="I204" s="7"/>
    </row>
    <row r="205" spans="1:10" x14ac:dyDescent="0.2">
      <c r="F205" s="7"/>
      <c r="G205" s="7"/>
      <c r="H205" s="7"/>
      <c r="I205" s="7"/>
    </row>
    <row r="206" spans="1:10" x14ac:dyDescent="0.2">
      <c r="F206" s="7"/>
      <c r="G206" s="7"/>
      <c r="H206" s="7"/>
      <c r="I206" s="7"/>
    </row>
    <row r="207" spans="1:10" x14ac:dyDescent="0.2">
      <c r="F207" s="7"/>
      <c r="G207" s="7"/>
      <c r="H207" s="7"/>
      <c r="I207" s="7"/>
    </row>
    <row r="208" spans="1:10" x14ac:dyDescent="0.2">
      <c r="F208" s="7"/>
      <c r="G208" s="7"/>
      <c r="H208" s="7"/>
      <c r="I208" s="7"/>
    </row>
    <row r="209" spans="6:9" x14ac:dyDescent="0.2">
      <c r="F209" s="7"/>
      <c r="G209" s="7"/>
      <c r="H209" s="7"/>
      <c r="I209" s="7"/>
    </row>
    <row r="210" spans="6:9" x14ac:dyDescent="0.2">
      <c r="F210" s="7"/>
      <c r="G210" s="7"/>
      <c r="H210" s="7"/>
      <c r="I210" s="7"/>
    </row>
    <row r="211" spans="6:9" x14ac:dyDescent="0.2">
      <c r="F211" s="7"/>
      <c r="G211" s="7"/>
      <c r="H211" s="7"/>
      <c r="I211" s="7"/>
    </row>
    <row r="212" spans="6:9" x14ac:dyDescent="0.2">
      <c r="F212" s="7"/>
      <c r="G212" s="7"/>
      <c r="H212" s="7"/>
      <c r="I212" s="7"/>
    </row>
    <row r="213" spans="6:9" x14ac:dyDescent="0.2">
      <c r="F213" s="7"/>
      <c r="G213" s="7"/>
      <c r="H213" s="7"/>
      <c r="I213" s="7"/>
    </row>
    <row r="214" spans="6:9" x14ac:dyDescent="0.2">
      <c r="F214" s="7"/>
      <c r="G214" s="7"/>
      <c r="H214" s="7"/>
      <c r="I214" s="7"/>
    </row>
    <row r="215" spans="6:9" x14ac:dyDescent="0.2">
      <c r="F215" s="7"/>
      <c r="G215" s="7"/>
      <c r="H215" s="7"/>
      <c r="I215" s="7"/>
    </row>
    <row r="216" spans="6:9" x14ac:dyDescent="0.2">
      <c r="F216" s="7"/>
      <c r="G216" s="7"/>
      <c r="H216" s="7"/>
      <c r="I216" s="7"/>
    </row>
    <row r="217" spans="6:9" x14ac:dyDescent="0.2">
      <c r="F217" s="7"/>
      <c r="G217" s="7"/>
      <c r="H217" s="7"/>
      <c r="I217" s="7"/>
    </row>
    <row r="218" spans="6:9" x14ac:dyDescent="0.2">
      <c r="F218" s="7"/>
      <c r="G218" s="7"/>
      <c r="H218" s="7"/>
      <c r="I218" s="7"/>
    </row>
    <row r="219" spans="6:9" x14ac:dyDescent="0.2">
      <c r="F219" s="7"/>
      <c r="G219" s="7"/>
      <c r="H219" s="7"/>
      <c r="I219" s="7"/>
    </row>
    <row r="220" spans="6:9" x14ac:dyDescent="0.2">
      <c r="F220" s="7"/>
      <c r="G220" s="7"/>
      <c r="H220" s="7"/>
      <c r="I220" s="7"/>
    </row>
    <row r="221" spans="6:9" x14ac:dyDescent="0.2">
      <c r="F221" s="7"/>
      <c r="G221" s="7"/>
      <c r="H221" s="7"/>
      <c r="I221" s="7"/>
    </row>
    <row r="222" spans="6:9" x14ac:dyDescent="0.2">
      <c r="F222" s="7"/>
      <c r="G222" s="7"/>
      <c r="H222" s="7"/>
      <c r="I222" s="7"/>
    </row>
    <row r="223" spans="6:9" x14ac:dyDescent="0.2">
      <c r="F223" s="7"/>
      <c r="G223" s="7"/>
      <c r="H223" s="7"/>
      <c r="I223" s="7"/>
    </row>
    <row r="224" spans="6:9" x14ac:dyDescent="0.2">
      <c r="F224" s="7"/>
      <c r="G224" s="7"/>
      <c r="H224" s="7"/>
      <c r="I224" s="7"/>
    </row>
    <row r="225" spans="6:9" x14ac:dyDescent="0.2">
      <c r="F225" s="7"/>
      <c r="G225" s="7"/>
      <c r="H225" s="7"/>
      <c r="I225" s="7"/>
    </row>
    <row r="226" spans="6:9" x14ac:dyDescent="0.2">
      <c r="F226" s="7"/>
      <c r="G226" s="7"/>
      <c r="H226" s="7"/>
      <c r="I226" s="7"/>
    </row>
    <row r="227" spans="6:9" x14ac:dyDescent="0.2">
      <c r="F227" s="7"/>
      <c r="G227" s="7"/>
      <c r="H227" s="7"/>
      <c r="I227" s="7"/>
    </row>
    <row r="228" spans="6:9" x14ac:dyDescent="0.2">
      <c r="F228" s="7"/>
      <c r="G228" s="7"/>
      <c r="H228" s="7"/>
      <c r="I228" s="7"/>
    </row>
    <row r="229" spans="6:9" x14ac:dyDescent="0.2">
      <c r="F229" s="7"/>
      <c r="G229" s="7"/>
      <c r="H229" s="7"/>
      <c r="I229" s="7"/>
    </row>
    <row r="230" spans="6:9" x14ac:dyDescent="0.2">
      <c r="F230" s="7"/>
      <c r="G230" s="7"/>
      <c r="H230" s="7"/>
      <c r="I230" s="7"/>
    </row>
    <row r="231" spans="6:9" x14ac:dyDescent="0.2">
      <c r="F231" s="7"/>
      <c r="G231" s="7"/>
      <c r="H231" s="7"/>
      <c r="I231" s="7"/>
    </row>
    <row r="232" spans="6:9" x14ac:dyDescent="0.2">
      <c r="F232" s="7"/>
      <c r="G232" s="7"/>
      <c r="H232" s="7"/>
      <c r="I232" s="7"/>
    </row>
    <row r="233" spans="6:9" x14ac:dyDescent="0.2">
      <c r="F233" s="7"/>
      <c r="G233" s="7"/>
      <c r="H233" s="7"/>
      <c r="I233" s="7"/>
    </row>
    <row r="234" spans="6:9" x14ac:dyDescent="0.2">
      <c r="F234" s="7"/>
      <c r="G234" s="7"/>
      <c r="H234" s="7"/>
      <c r="I234" s="7"/>
    </row>
    <row r="235" spans="6:9" x14ac:dyDescent="0.2">
      <c r="F235" s="7"/>
      <c r="G235" s="7"/>
      <c r="H235" s="7"/>
      <c r="I235" s="7"/>
    </row>
    <row r="236" spans="6:9" x14ac:dyDescent="0.2">
      <c r="F236" s="7"/>
      <c r="G236" s="7"/>
      <c r="H236" s="7"/>
      <c r="I236" s="7"/>
    </row>
    <row r="237" spans="6:9" x14ac:dyDescent="0.2">
      <c r="F237" s="7"/>
      <c r="G237" s="7"/>
      <c r="H237" s="7"/>
      <c r="I237" s="7"/>
    </row>
    <row r="238" spans="6:9" x14ac:dyDescent="0.2">
      <c r="F238" s="7"/>
      <c r="G238" s="7"/>
      <c r="H238" s="7"/>
      <c r="I238" s="7"/>
    </row>
    <row r="239" spans="6:9" x14ac:dyDescent="0.2">
      <c r="F239" s="7"/>
      <c r="G239" s="7"/>
      <c r="H239" s="7"/>
      <c r="I239" s="7"/>
    </row>
    <row r="240" spans="6:9" x14ac:dyDescent="0.2">
      <c r="F240" s="7"/>
      <c r="G240" s="7"/>
      <c r="H240" s="7"/>
      <c r="I240" s="7"/>
    </row>
    <row r="241" spans="6:9" x14ac:dyDescent="0.2">
      <c r="F241" s="7"/>
      <c r="G241" s="7"/>
      <c r="H241" s="7"/>
      <c r="I241" s="7"/>
    </row>
    <row r="242" spans="6:9" x14ac:dyDescent="0.2">
      <c r="F242" s="7"/>
      <c r="G242" s="7"/>
      <c r="H242" s="7"/>
      <c r="I242" s="7"/>
    </row>
    <row r="243" spans="6:9" x14ac:dyDescent="0.2">
      <c r="F243" s="7"/>
      <c r="G243" s="7"/>
      <c r="H243" s="7"/>
      <c r="I243" s="7"/>
    </row>
    <row r="244" spans="6:9" x14ac:dyDescent="0.2">
      <c r="F244" s="7"/>
      <c r="G244" s="7"/>
      <c r="H244" s="7"/>
      <c r="I244" s="7"/>
    </row>
    <row r="245" spans="6:9" x14ac:dyDescent="0.2">
      <c r="F245" s="7"/>
      <c r="G245" s="7"/>
      <c r="H245" s="7"/>
      <c r="I245" s="7"/>
    </row>
    <row r="246" spans="6:9" x14ac:dyDescent="0.2">
      <c r="F246" s="7"/>
      <c r="G246" s="7"/>
      <c r="H246" s="7"/>
      <c r="I246" s="7"/>
    </row>
    <row r="247" spans="6:9" x14ac:dyDescent="0.2">
      <c r="F247" s="7"/>
      <c r="G247" s="7"/>
      <c r="H247" s="7"/>
      <c r="I247" s="7"/>
    </row>
    <row r="248" spans="6:9" x14ac:dyDescent="0.2">
      <c r="F248" s="7"/>
      <c r="G248" s="7"/>
      <c r="H248" s="7"/>
      <c r="I248" s="7"/>
    </row>
    <row r="249" spans="6:9" x14ac:dyDescent="0.2">
      <c r="F249" s="7"/>
      <c r="G249" s="7"/>
      <c r="H249" s="7"/>
      <c r="I249" s="7"/>
    </row>
    <row r="250" spans="6:9" x14ac:dyDescent="0.2">
      <c r="F250" s="7"/>
      <c r="G250" s="7"/>
      <c r="H250" s="7"/>
      <c r="I250" s="7"/>
    </row>
    <row r="251" spans="6:9" x14ac:dyDescent="0.2">
      <c r="F251" s="7"/>
      <c r="G251" s="7"/>
      <c r="H251" s="7"/>
      <c r="I251" s="7"/>
    </row>
    <row r="252" spans="6:9" x14ac:dyDescent="0.2">
      <c r="F252" s="7"/>
      <c r="G252" s="7"/>
      <c r="H252" s="7"/>
      <c r="I252" s="7"/>
    </row>
    <row r="253" spans="6:9" x14ac:dyDescent="0.2">
      <c r="F253" s="7"/>
      <c r="G253" s="7"/>
      <c r="H253" s="7"/>
      <c r="I253" s="7"/>
    </row>
    <row r="254" spans="6:9" x14ac:dyDescent="0.2">
      <c r="F254" s="7"/>
      <c r="G254" s="7"/>
      <c r="H254" s="7"/>
      <c r="I254" s="7"/>
    </row>
    <row r="255" spans="6:9" x14ac:dyDescent="0.2">
      <c r="F255" s="7"/>
      <c r="G255" s="7"/>
      <c r="H255" s="7"/>
      <c r="I255" s="7"/>
    </row>
    <row r="256" spans="6:9" x14ac:dyDescent="0.2">
      <c r="F256" s="7"/>
      <c r="G256" s="7"/>
      <c r="H256" s="7"/>
      <c r="I256" s="7"/>
    </row>
    <row r="257" spans="6:9" x14ac:dyDescent="0.2">
      <c r="F257" s="7"/>
      <c r="G257" s="7"/>
      <c r="H257" s="7"/>
      <c r="I257" s="7"/>
    </row>
    <row r="258" spans="6:9" x14ac:dyDescent="0.2">
      <c r="F258" s="7"/>
      <c r="G258" s="7"/>
      <c r="H258" s="7"/>
      <c r="I258" s="7"/>
    </row>
    <row r="259" spans="6:9" x14ac:dyDescent="0.2">
      <c r="F259" s="7"/>
      <c r="G259" s="7"/>
      <c r="H259" s="7"/>
      <c r="I259" s="7"/>
    </row>
    <row r="260" spans="6:9" x14ac:dyDescent="0.2">
      <c r="F260" s="7"/>
      <c r="G260" s="7"/>
      <c r="H260" s="7"/>
      <c r="I260" s="7"/>
    </row>
    <row r="261" spans="6:9" x14ac:dyDescent="0.2">
      <c r="F261" s="7"/>
      <c r="G261" s="7"/>
      <c r="H261" s="7"/>
      <c r="I261" s="7"/>
    </row>
    <row r="262" spans="6:9" x14ac:dyDescent="0.2">
      <c r="F262" s="7"/>
      <c r="G262" s="7"/>
      <c r="H262" s="7"/>
      <c r="I262" s="7"/>
    </row>
    <row r="263" spans="6:9" x14ac:dyDescent="0.2">
      <c r="F263" s="7"/>
      <c r="G263" s="7"/>
      <c r="H263" s="7"/>
      <c r="I263" s="7"/>
    </row>
    <row r="264" spans="6:9" x14ac:dyDescent="0.2">
      <c r="F264" s="7"/>
      <c r="G264" s="7"/>
      <c r="H264" s="7"/>
      <c r="I264" s="7"/>
    </row>
    <row r="265" spans="6:9" x14ac:dyDescent="0.2">
      <c r="F265" s="7"/>
      <c r="G265" s="7"/>
      <c r="H265" s="7"/>
      <c r="I265" s="7"/>
    </row>
    <row r="266" spans="6:9" x14ac:dyDescent="0.2">
      <c r="F266" s="7"/>
      <c r="G266" s="7"/>
      <c r="H266" s="7"/>
      <c r="I266" s="7"/>
    </row>
    <row r="267" spans="6:9" x14ac:dyDescent="0.2">
      <c r="F267" s="7"/>
      <c r="G267" s="7"/>
      <c r="H267" s="7"/>
      <c r="I267" s="7"/>
    </row>
    <row r="268" spans="6:9" x14ac:dyDescent="0.2">
      <c r="F268" s="7"/>
      <c r="G268" s="7"/>
      <c r="H268" s="7"/>
      <c r="I268" s="7"/>
    </row>
    <row r="269" spans="6:9" x14ac:dyDescent="0.2">
      <c r="F269" s="7"/>
      <c r="G269" s="7"/>
      <c r="H269" s="7"/>
      <c r="I269" s="7"/>
    </row>
    <row r="270" spans="6:9" x14ac:dyDescent="0.2">
      <c r="F270" s="7"/>
      <c r="G270" s="7"/>
      <c r="H270" s="7"/>
      <c r="I270" s="7"/>
    </row>
    <row r="271" spans="6:9" x14ac:dyDescent="0.2">
      <c r="F271" s="7"/>
      <c r="G271" s="7"/>
      <c r="H271" s="7"/>
      <c r="I271" s="7"/>
    </row>
    <row r="272" spans="6:9" x14ac:dyDescent="0.2">
      <c r="F272" s="7"/>
      <c r="G272" s="7"/>
      <c r="H272" s="7"/>
      <c r="I272" s="7"/>
    </row>
    <row r="273" spans="6:9" x14ac:dyDescent="0.2">
      <c r="F273" s="7"/>
      <c r="G273" s="7"/>
      <c r="H273" s="7"/>
      <c r="I273" s="7"/>
    </row>
    <row r="274" spans="6:9" x14ac:dyDescent="0.2">
      <c r="F274" s="7"/>
      <c r="G274" s="7"/>
      <c r="H274" s="7"/>
      <c r="I274" s="7"/>
    </row>
    <row r="275" spans="6:9" x14ac:dyDescent="0.2">
      <c r="F275" s="7"/>
      <c r="G275" s="7"/>
      <c r="H275" s="7"/>
      <c r="I275" s="7"/>
    </row>
    <row r="276" spans="6:9" x14ac:dyDescent="0.2">
      <c r="F276" s="7"/>
      <c r="G276" s="7"/>
      <c r="H276" s="7"/>
      <c r="I276" s="7"/>
    </row>
    <row r="277" spans="6:9" x14ac:dyDescent="0.2">
      <c r="F277" s="7"/>
      <c r="G277" s="7"/>
      <c r="H277" s="7"/>
      <c r="I277" s="7"/>
    </row>
    <row r="278" spans="6:9" x14ac:dyDescent="0.2">
      <c r="F278" s="7"/>
      <c r="G278" s="7"/>
      <c r="H278" s="7"/>
      <c r="I278" s="7"/>
    </row>
    <row r="279" spans="6:9" x14ac:dyDescent="0.2">
      <c r="F279" s="7"/>
      <c r="G279" s="7"/>
      <c r="H279" s="7"/>
      <c r="I279" s="7"/>
    </row>
    <row r="280" spans="6:9" x14ac:dyDescent="0.2">
      <c r="F280" s="7"/>
      <c r="G280" s="7"/>
      <c r="H280" s="7"/>
      <c r="I280" s="7"/>
    </row>
    <row r="281" spans="6:9" x14ac:dyDescent="0.2">
      <c r="F281" s="7"/>
      <c r="G281" s="7"/>
      <c r="H281" s="7"/>
      <c r="I281" s="7"/>
    </row>
    <row r="282" spans="6:9" x14ac:dyDescent="0.2">
      <c r="F282" s="7"/>
      <c r="G282" s="7"/>
      <c r="H282" s="7"/>
      <c r="I282" s="7"/>
    </row>
    <row r="283" spans="6:9" x14ac:dyDescent="0.2">
      <c r="F283" s="7"/>
      <c r="G283" s="7"/>
      <c r="H283" s="7"/>
      <c r="I283" s="7"/>
    </row>
    <row r="284" spans="6:9" x14ac:dyDescent="0.2">
      <c r="F284" s="7"/>
      <c r="G284" s="7"/>
      <c r="H284" s="7"/>
      <c r="I284" s="7"/>
    </row>
    <row r="285" spans="6:9" x14ac:dyDescent="0.2">
      <c r="F285" s="7"/>
      <c r="G285" s="7"/>
      <c r="H285" s="7"/>
      <c r="I285" s="7"/>
    </row>
    <row r="286" spans="6:9" x14ac:dyDescent="0.2">
      <c r="F286" s="7"/>
      <c r="G286" s="7"/>
      <c r="H286" s="7"/>
      <c r="I286" s="7"/>
    </row>
    <row r="287" spans="6:9" x14ac:dyDescent="0.2">
      <c r="F287" s="7"/>
      <c r="G287" s="7"/>
      <c r="H287" s="7"/>
      <c r="I287" s="7"/>
    </row>
    <row r="288" spans="6:9" x14ac:dyDescent="0.2">
      <c r="F288" s="7"/>
      <c r="G288" s="7"/>
      <c r="H288" s="7"/>
      <c r="I288" s="7"/>
    </row>
    <row r="289" spans="6:9" x14ac:dyDescent="0.2">
      <c r="F289" s="7"/>
      <c r="G289" s="7"/>
      <c r="H289" s="7"/>
      <c r="I289" s="7"/>
    </row>
    <row r="290" spans="6:9" x14ac:dyDescent="0.2">
      <c r="F290" s="7"/>
      <c r="G290" s="7"/>
      <c r="H290" s="7"/>
      <c r="I290" s="7"/>
    </row>
    <row r="291" spans="6:9" x14ac:dyDescent="0.2">
      <c r="F291" s="7"/>
      <c r="G291" s="7"/>
      <c r="H291" s="7"/>
      <c r="I291" s="7"/>
    </row>
    <row r="292" spans="6:9" x14ac:dyDescent="0.2">
      <c r="F292" s="7"/>
      <c r="G292" s="7"/>
      <c r="H292" s="7"/>
      <c r="I292" s="7"/>
    </row>
    <row r="293" spans="6:9" x14ac:dyDescent="0.2">
      <c r="F293" s="7"/>
      <c r="G293" s="7"/>
      <c r="H293" s="7"/>
      <c r="I293" s="7"/>
    </row>
    <row r="294" spans="6:9" x14ac:dyDescent="0.2">
      <c r="F294" s="7"/>
      <c r="G294" s="7"/>
      <c r="H294" s="7"/>
      <c r="I294" s="7"/>
    </row>
    <row r="295" spans="6:9" x14ac:dyDescent="0.2">
      <c r="F295" s="7"/>
      <c r="G295" s="7"/>
      <c r="H295" s="7"/>
      <c r="I295" s="7"/>
    </row>
    <row r="296" spans="6:9" x14ac:dyDescent="0.2">
      <c r="F296" s="7"/>
      <c r="G296" s="7"/>
      <c r="H296" s="7"/>
      <c r="I296" s="7"/>
    </row>
    <row r="297" spans="6:9" x14ac:dyDescent="0.2">
      <c r="F297" s="7"/>
      <c r="G297" s="7"/>
      <c r="H297" s="7"/>
      <c r="I297" s="7"/>
    </row>
    <row r="298" spans="6:9" x14ac:dyDescent="0.2">
      <c r="F298" s="7"/>
      <c r="G298" s="7"/>
      <c r="H298" s="7"/>
      <c r="I298" s="7"/>
    </row>
    <row r="299" spans="6:9" x14ac:dyDescent="0.2">
      <c r="F299" s="7"/>
      <c r="G299" s="7"/>
      <c r="H299" s="7"/>
      <c r="I299" s="7"/>
    </row>
    <row r="300" spans="6:9" x14ac:dyDescent="0.2">
      <c r="F300" s="7"/>
      <c r="G300" s="7"/>
      <c r="H300" s="7"/>
      <c r="I300" s="7"/>
    </row>
    <row r="301" spans="6:9" x14ac:dyDescent="0.2">
      <c r="F301" s="7"/>
      <c r="G301" s="7"/>
      <c r="H301" s="7"/>
      <c r="I301" s="7"/>
    </row>
    <row r="302" spans="6:9" x14ac:dyDescent="0.2">
      <c r="F302" s="7"/>
      <c r="G302" s="7"/>
      <c r="H302" s="7"/>
      <c r="I302" s="7"/>
    </row>
    <row r="303" spans="6:9" x14ac:dyDescent="0.2">
      <c r="F303" s="7"/>
      <c r="G303" s="7"/>
      <c r="H303" s="7"/>
      <c r="I303" s="7"/>
    </row>
    <row r="304" spans="6:9" x14ac:dyDescent="0.2">
      <c r="F304" s="7"/>
      <c r="G304" s="7"/>
      <c r="H304" s="7"/>
      <c r="I304" s="7"/>
    </row>
    <row r="305" spans="6:9" x14ac:dyDescent="0.2">
      <c r="F305" s="7"/>
      <c r="G305" s="7"/>
      <c r="H305" s="7"/>
      <c r="I305" s="7"/>
    </row>
    <row r="306" spans="6:9" x14ac:dyDescent="0.2">
      <c r="F306" s="7"/>
      <c r="G306" s="7"/>
      <c r="H306" s="7"/>
      <c r="I306" s="7"/>
    </row>
    <row r="307" spans="6:9" x14ac:dyDescent="0.2">
      <c r="F307" s="7"/>
      <c r="G307" s="7"/>
      <c r="H307" s="7"/>
      <c r="I307" s="7"/>
    </row>
    <row r="308" spans="6:9" x14ac:dyDescent="0.2">
      <c r="F308" s="7"/>
      <c r="G308" s="7"/>
      <c r="H308" s="7"/>
      <c r="I308" s="7"/>
    </row>
    <row r="309" spans="6:9" x14ac:dyDescent="0.2">
      <c r="F309" s="7"/>
      <c r="G309" s="7"/>
      <c r="H309" s="7"/>
      <c r="I309" s="7"/>
    </row>
    <row r="310" spans="6:9" x14ac:dyDescent="0.2">
      <c r="F310" s="7"/>
      <c r="G310" s="7"/>
      <c r="H310" s="7"/>
      <c r="I310" s="7"/>
    </row>
    <row r="311" spans="6:9" x14ac:dyDescent="0.2">
      <c r="F311" s="7"/>
      <c r="G311" s="7"/>
      <c r="H311" s="7"/>
      <c r="I311" s="7"/>
    </row>
    <row r="312" spans="6:9" x14ac:dyDescent="0.2">
      <c r="F312" s="7"/>
      <c r="G312" s="7"/>
      <c r="H312" s="7"/>
      <c r="I312" s="7"/>
    </row>
    <row r="313" spans="6:9" x14ac:dyDescent="0.2">
      <c r="F313" s="7"/>
      <c r="G313" s="7"/>
      <c r="H313" s="7"/>
      <c r="I313" s="7"/>
    </row>
    <row r="314" spans="6:9" x14ac:dyDescent="0.2">
      <c r="F314" s="7"/>
      <c r="G314" s="7"/>
      <c r="H314" s="7"/>
      <c r="I314" s="7"/>
    </row>
    <row r="315" spans="6:9" x14ac:dyDescent="0.2">
      <c r="F315" s="7"/>
      <c r="G315" s="7"/>
      <c r="H315" s="7"/>
      <c r="I315" s="7"/>
    </row>
    <row r="316" spans="6:9" x14ac:dyDescent="0.2">
      <c r="F316" s="7"/>
      <c r="G316" s="7"/>
      <c r="H316" s="7"/>
      <c r="I316" s="7"/>
    </row>
    <row r="317" spans="6:9" x14ac:dyDescent="0.2">
      <c r="F317" s="7"/>
      <c r="G317" s="7"/>
      <c r="H317" s="7"/>
      <c r="I317" s="7"/>
    </row>
    <row r="318" spans="6:9" x14ac:dyDescent="0.2">
      <c r="F318" s="7"/>
      <c r="G318" s="7"/>
      <c r="H318" s="7"/>
      <c r="I318" s="7"/>
    </row>
    <row r="319" spans="6:9" x14ac:dyDescent="0.2">
      <c r="F319" s="7"/>
      <c r="G319" s="7"/>
      <c r="H319" s="7"/>
      <c r="I319" s="7"/>
    </row>
    <row r="320" spans="6:9" x14ac:dyDescent="0.2">
      <c r="F320" s="7"/>
      <c r="G320" s="7"/>
      <c r="H320" s="7"/>
      <c r="I320" s="7"/>
    </row>
    <row r="321" spans="6:9" x14ac:dyDescent="0.2">
      <c r="F321" s="7"/>
      <c r="G321" s="7"/>
      <c r="H321" s="7"/>
      <c r="I321" s="7"/>
    </row>
    <row r="322" spans="6:9" x14ac:dyDescent="0.2">
      <c r="F322" s="7"/>
      <c r="G322" s="7"/>
      <c r="H322" s="7"/>
      <c r="I322" s="7"/>
    </row>
    <row r="323" spans="6:9" x14ac:dyDescent="0.2">
      <c r="F323" s="7"/>
      <c r="G323" s="7"/>
      <c r="H323" s="7"/>
      <c r="I323" s="7"/>
    </row>
    <row r="324" spans="6:9" x14ac:dyDescent="0.2">
      <c r="F324" s="7"/>
      <c r="G324" s="7"/>
      <c r="H324" s="7"/>
      <c r="I324" s="7"/>
    </row>
    <row r="325" spans="6:9" x14ac:dyDescent="0.2">
      <c r="F325" s="7"/>
      <c r="G325" s="7"/>
      <c r="H325" s="7"/>
      <c r="I325" s="7"/>
    </row>
    <row r="326" spans="6:9" x14ac:dyDescent="0.2">
      <c r="F326" s="7"/>
      <c r="G326" s="7"/>
      <c r="H326" s="7"/>
      <c r="I326" s="7"/>
    </row>
  </sheetData>
  <autoFilter ref="A1:K326"/>
  <dataValidations count="2">
    <dataValidation type="list" allowBlank="1" showErrorMessage="1" sqref="H94:H107 H108:I326 H11:I93">
      <formula1>$H$2:$H$9</formula1>
      <formula2>0</formula2>
    </dataValidation>
    <dataValidation type="list" allowBlank="1" showErrorMessage="1" sqref="F11:G326">
      <formula1>$F$5:$F$9</formula1>
      <formula2>0</formula2>
    </dataValidation>
  </dataValidations>
  <pageMargins left="0.78749999999999998" right="0.78749999999999998" top="0.73055555555555562" bottom="0.60000000000000009" header="0.49236111111111114" footer="0.49236111111111114"/>
  <pageSetup paperSize="9" firstPageNumber="0" fitToHeight="0" orientation="portrait" horizontalDpi="300" verticalDpi="300" r:id="rId1"/>
  <headerFooter alignWithMargins="0">
    <oddHeader>&amp;C&amp;A</oddHeader>
    <oddFooter>&amp;Lgp3 groupe conseil Confidentiel&amp;C&amp;D&amp;RPage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C10" sqref="C10"/>
    </sheetView>
  </sheetViews>
  <sheetFormatPr baseColWidth="10" defaultRowHeight="12.75" x14ac:dyDescent="0.2"/>
  <cols>
    <col min="1" max="1" width="12.5703125" bestFit="1" customWidth="1"/>
    <col min="2" max="2" width="9.5703125" bestFit="1" customWidth="1"/>
    <col min="3" max="3" width="5" customWidth="1"/>
    <col min="5" max="5" width="11.5703125" bestFit="1" customWidth="1"/>
    <col min="6" max="6" width="9.5703125" bestFit="1" customWidth="1"/>
    <col min="7" max="7" width="5" bestFit="1" customWidth="1"/>
    <col min="9" max="9" width="35.42578125" bestFit="1" customWidth="1"/>
    <col min="10" max="10" width="9.5703125" customWidth="1"/>
    <col min="11" max="11" width="5" customWidth="1"/>
  </cols>
  <sheetData>
    <row r="1" spans="1:11" x14ac:dyDescent="0.2">
      <c r="E1" s="34" t="s">
        <v>85</v>
      </c>
      <c r="F1" s="35"/>
      <c r="G1" s="37"/>
      <c r="I1" s="34" t="s">
        <v>85</v>
      </c>
      <c r="J1" s="35"/>
      <c r="K1" s="37"/>
    </row>
    <row r="2" spans="1:11" x14ac:dyDescent="0.2">
      <c r="E2" s="34" t="s">
        <v>36</v>
      </c>
      <c r="F2" s="34" t="s">
        <v>31</v>
      </c>
      <c r="G2" s="37" t="s">
        <v>64</v>
      </c>
      <c r="I2" s="34" t="s">
        <v>60</v>
      </c>
      <c r="J2" s="34" t="s">
        <v>31</v>
      </c>
      <c r="K2" s="37" t="s">
        <v>64</v>
      </c>
    </row>
    <row r="3" spans="1:11" x14ac:dyDescent="0.2">
      <c r="A3" s="34" t="s">
        <v>85</v>
      </c>
      <c r="B3" s="35"/>
      <c r="C3" s="37"/>
      <c r="E3" s="36" t="s">
        <v>74</v>
      </c>
      <c r="F3" s="36" t="s">
        <v>248</v>
      </c>
      <c r="G3" s="40">
        <v>1</v>
      </c>
      <c r="I3" s="36" t="s">
        <v>84</v>
      </c>
      <c r="J3" s="36" t="s">
        <v>296</v>
      </c>
      <c r="K3" s="40">
        <v>9</v>
      </c>
    </row>
    <row r="4" spans="1:11" x14ac:dyDescent="0.2">
      <c r="A4" s="34" t="s">
        <v>34</v>
      </c>
      <c r="B4" s="34" t="s">
        <v>31</v>
      </c>
      <c r="C4" s="37" t="s">
        <v>64</v>
      </c>
      <c r="E4" s="36" t="s">
        <v>92</v>
      </c>
      <c r="F4" s="35"/>
      <c r="G4" s="40">
        <v>1</v>
      </c>
      <c r="I4" s="36" t="s">
        <v>91</v>
      </c>
      <c r="J4" s="35"/>
      <c r="K4" s="40">
        <v>9</v>
      </c>
    </row>
    <row r="5" spans="1:11" x14ac:dyDescent="0.2">
      <c r="A5" s="36" t="s">
        <v>11</v>
      </c>
      <c r="B5" s="36" t="s">
        <v>43</v>
      </c>
      <c r="C5" s="40">
        <v>3</v>
      </c>
      <c r="E5" s="36" t="s">
        <v>18</v>
      </c>
      <c r="F5" s="36" t="s">
        <v>248</v>
      </c>
      <c r="G5" s="40">
        <v>2</v>
      </c>
      <c r="I5" s="36" t="s">
        <v>307</v>
      </c>
      <c r="J5" s="36" t="s">
        <v>43</v>
      </c>
      <c r="K5" s="40">
        <v>36</v>
      </c>
    </row>
    <row r="6" spans="1:11" x14ac:dyDescent="0.2">
      <c r="A6" s="70"/>
      <c r="B6" s="51" t="s">
        <v>247</v>
      </c>
      <c r="C6" s="52">
        <v>4</v>
      </c>
      <c r="E6" s="36" t="s">
        <v>93</v>
      </c>
      <c r="F6" s="35"/>
      <c r="G6" s="40">
        <v>2</v>
      </c>
      <c r="I6" s="70"/>
      <c r="J6" s="51" t="s">
        <v>247</v>
      </c>
      <c r="K6" s="52">
        <v>54</v>
      </c>
    </row>
    <row r="7" spans="1:11" x14ac:dyDescent="0.2">
      <c r="A7" s="70"/>
      <c r="B7" s="51" t="s">
        <v>248</v>
      </c>
      <c r="C7" s="52">
        <v>7</v>
      </c>
      <c r="E7" s="36" t="s">
        <v>22</v>
      </c>
      <c r="F7" s="36" t="s">
        <v>43</v>
      </c>
      <c r="G7" s="40">
        <v>3</v>
      </c>
      <c r="I7" s="70"/>
      <c r="J7" s="51" t="s">
        <v>248</v>
      </c>
      <c r="K7" s="52">
        <v>45</v>
      </c>
    </row>
    <row r="8" spans="1:11" x14ac:dyDescent="0.2">
      <c r="A8" s="70"/>
      <c r="B8" s="51" t="s">
        <v>275</v>
      </c>
      <c r="C8" s="52">
        <v>5</v>
      </c>
      <c r="E8" s="70"/>
      <c r="F8" s="51" t="s">
        <v>247</v>
      </c>
      <c r="G8" s="52">
        <v>3</v>
      </c>
      <c r="I8" s="70"/>
      <c r="J8" s="51" t="s">
        <v>275</v>
      </c>
      <c r="K8" s="52">
        <v>27</v>
      </c>
    </row>
    <row r="9" spans="1:11" x14ac:dyDescent="0.2">
      <c r="A9" s="70"/>
      <c r="B9" s="51" t="s">
        <v>295</v>
      </c>
      <c r="C9" s="52">
        <v>5</v>
      </c>
      <c r="E9" s="70"/>
      <c r="F9" s="51" t="s">
        <v>295</v>
      </c>
      <c r="G9" s="52">
        <v>1</v>
      </c>
      <c r="I9" s="70"/>
      <c r="J9" s="51" t="s">
        <v>295</v>
      </c>
      <c r="K9" s="52">
        <v>18</v>
      </c>
    </row>
    <row r="10" spans="1:11" x14ac:dyDescent="0.2">
      <c r="A10" s="36" t="s">
        <v>86</v>
      </c>
      <c r="B10" s="35"/>
      <c r="C10" s="40">
        <v>24</v>
      </c>
      <c r="E10" s="36" t="s">
        <v>94</v>
      </c>
      <c r="F10" s="35"/>
      <c r="G10" s="40">
        <v>7</v>
      </c>
      <c r="I10" s="36" t="s">
        <v>308</v>
      </c>
      <c r="J10" s="35"/>
      <c r="K10" s="40">
        <v>180</v>
      </c>
    </row>
    <row r="11" spans="1:11" x14ac:dyDescent="0.2">
      <c r="A11" s="36" t="s">
        <v>14</v>
      </c>
      <c r="B11" s="36" t="s">
        <v>43</v>
      </c>
      <c r="C11" s="40">
        <v>11</v>
      </c>
      <c r="E11" s="36" t="s">
        <v>7</v>
      </c>
      <c r="F11" s="36" t="s">
        <v>43</v>
      </c>
      <c r="G11" s="40">
        <v>9</v>
      </c>
      <c r="I11" s="38" t="s">
        <v>51</v>
      </c>
      <c r="J11" s="71"/>
      <c r="K11" s="39">
        <v>189</v>
      </c>
    </row>
    <row r="12" spans="1:11" x14ac:dyDescent="0.2">
      <c r="A12" s="70"/>
      <c r="B12" s="51" t="s">
        <v>247</v>
      </c>
      <c r="C12" s="52">
        <v>24</v>
      </c>
      <c r="E12" s="70"/>
      <c r="F12" s="51" t="s">
        <v>247</v>
      </c>
      <c r="G12" s="52">
        <v>17</v>
      </c>
    </row>
    <row r="13" spans="1:11" x14ac:dyDescent="0.2">
      <c r="A13" s="70"/>
      <c r="B13" s="51" t="s">
        <v>248</v>
      </c>
      <c r="C13" s="52">
        <v>12</v>
      </c>
      <c r="E13" s="70"/>
      <c r="F13" s="51" t="s">
        <v>248</v>
      </c>
      <c r="G13" s="52">
        <v>18</v>
      </c>
    </row>
    <row r="14" spans="1:11" x14ac:dyDescent="0.2">
      <c r="A14" s="70"/>
      <c r="B14" s="51" t="s">
        <v>275</v>
      </c>
      <c r="C14" s="52">
        <v>14</v>
      </c>
      <c r="E14" s="70"/>
      <c r="F14" s="51" t="s">
        <v>275</v>
      </c>
      <c r="G14" s="52">
        <v>8</v>
      </c>
    </row>
    <row r="15" spans="1:11" x14ac:dyDescent="0.2">
      <c r="A15" s="70"/>
      <c r="B15" s="51" t="s">
        <v>295</v>
      </c>
      <c r="C15" s="52">
        <v>1</v>
      </c>
      <c r="E15" s="70"/>
      <c r="F15" s="51" t="s">
        <v>295</v>
      </c>
      <c r="G15" s="52">
        <v>3</v>
      </c>
    </row>
    <row r="16" spans="1:11" x14ac:dyDescent="0.2">
      <c r="A16" s="36" t="s">
        <v>87</v>
      </c>
      <c r="B16" s="35"/>
      <c r="C16" s="40">
        <v>62</v>
      </c>
      <c r="E16" s="36" t="s">
        <v>95</v>
      </c>
      <c r="F16" s="35"/>
      <c r="G16" s="40">
        <v>55</v>
      </c>
    </row>
    <row r="17" spans="1:7" x14ac:dyDescent="0.2">
      <c r="A17" s="36" t="s">
        <v>17</v>
      </c>
      <c r="B17" s="36" t="s">
        <v>43</v>
      </c>
      <c r="C17" s="40">
        <v>4</v>
      </c>
      <c r="E17" s="36" t="s">
        <v>15</v>
      </c>
      <c r="F17" s="36" t="s">
        <v>43</v>
      </c>
      <c r="G17" s="40">
        <v>3</v>
      </c>
    </row>
    <row r="18" spans="1:7" x14ac:dyDescent="0.2">
      <c r="A18" s="70"/>
      <c r="B18" s="51" t="s">
        <v>247</v>
      </c>
      <c r="C18" s="52">
        <v>6</v>
      </c>
      <c r="E18" s="70"/>
      <c r="F18" s="51" t="s">
        <v>247</v>
      </c>
      <c r="G18" s="52">
        <v>5</v>
      </c>
    </row>
    <row r="19" spans="1:7" x14ac:dyDescent="0.2">
      <c r="A19" s="70"/>
      <c r="B19" s="51" t="s">
        <v>248</v>
      </c>
      <c r="C19" s="52">
        <v>6</v>
      </c>
      <c r="E19" s="70"/>
      <c r="F19" s="51" t="s">
        <v>248</v>
      </c>
      <c r="G19" s="52">
        <v>8</v>
      </c>
    </row>
    <row r="20" spans="1:7" x14ac:dyDescent="0.2">
      <c r="A20" s="70"/>
      <c r="B20" s="51" t="s">
        <v>295</v>
      </c>
      <c r="C20" s="52">
        <v>5</v>
      </c>
      <c r="E20" s="70"/>
      <c r="F20" s="51" t="s">
        <v>295</v>
      </c>
      <c r="G20" s="52">
        <v>4</v>
      </c>
    </row>
    <row r="21" spans="1:7" x14ac:dyDescent="0.2">
      <c r="A21" s="36" t="s">
        <v>88</v>
      </c>
      <c r="B21" s="35"/>
      <c r="C21" s="40">
        <v>21</v>
      </c>
      <c r="E21" s="36" t="s">
        <v>96</v>
      </c>
      <c r="F21" s="35"/>
      <c r="G21" s="40">
        <v>20</v>
      </c>
    </row>
    <row r="22" spans="1:7" x14ac:dyDescent="0.2">
      <c r="A22" s="36" t="s">
        <v>76</v>
      </c>
      <c r="B22" s="36" t="s">
        <v>43</v>
      </c>
      <c r="C22" s="40">
        <v>4</v>
      </c>
      <c r="E22" s="36" t="s">
        <v>26</v>
      </c>
      <c r="F22" s="36" t="s">
        <v>43</v>
      </c>
      <c r="G22" s="40">
        <v>1</v>
      </c>
    </row>
    <row r="23" spans="1:7" x14ac:dyDescent="0.2">
      <c r="A23" s="70"/>
      <c r="B23" s="51" t="s">
        <v>247</v>
      </c>
      <c r="C23" s="52">
        <v>7</v>
      </c>
      <c r="E23" s="70"/>
      <c r="F23" s="51" t="s">
        <v>247</v>
      </c>
      <c r="G23" s="52">
        <v>1</v>
      </c>
    </row>
    <row r="24" spans="1:7" x14ac:dyDescent="0.2">
      <c r="A24" s="70"/>
      <c r="B24" s="51" t="s">
        <v>248</v>
      </c>
      <c r="C24" s="52">
        <v>7</v>
      </c>
      <c r="E24" s="70"/>
      <c r="F24" s="51" t="s">
        <v>275</v>
      </c>
      <c r="G24" s="52">
        <v>2</v>
      </c>
    </row>
    <row r="25" spans="1:7" x14ac:dyDescent="0.2">
      <c r="A25" s="70"/>
      <c r="B25" s="51" t="s">
        <v>275</v>
      </c>
      <c r="C25" s="52">
        <v>4</v>
      </c>
      <c r="E25" s="70"/>
      <c r="F25" s="51" t="s">
        <v>295</v>
      </c>
      <c r="G25" s="52">
        <v>2</v>
      </c>
    </row>
    <row r="26" spans="1:7" x14ac:dyDescent="0.2">
      <c r="A26" s="70"/>
      <c r="B26" s="51" t="s">
        <v>295</v>
      </c>
      <c r="C26" s="52">
        <v>1</v>
      </c>
      <c r="E26" s="36" t="s">
        <v>97</v>
      </c>
      <c r="F26" s="35"/>
      <c r="G26" s="40">
        <v>6</v>
      </c>
    </row>
    <row r="27" spans="1:7" x14ac:dyDescent="0.2">
      <c r="A27" s="36" t="s">
        <v>89</v>
      </c>
      <c r="B27" s="35"/>
      <c r="C27" s="40">
        <v>23</v>
      </c>
      <c r="E27" s="36" t="s">
        <v>5</v>
      </c>
      <c r="F27" s="36" t="s">
        <v>43</v>
      </c>
      <c r="G27" s="40">
        <v>9</v>
      </c>
    </row>
    <row r="28" spans="1:7" x14ac:dyDescent="0.2">
      <c r="A28" s="36" t="s">
        <v>25</v>
      </c>
      <c r="B28" s="36" t="s">
        <v>43</v>
      </c>
      <c r="C28" s="40">
        <v>6</v>
      </c>
      <c r="E28" s="70"/>
      <c r="F28" s="51" t="s">
        <v>247</v>
      </c>
      <c r="G28" s="52">
        <v>11</v>
      </c>
    </row>
    <row r="29" spans="1:7" x14ac:dyDescent="0.2">
      <c r="A29" s="70"/>
      <c r="B29" s="51" t="s">
        <v>247</v>
      </c>
      <c r="C29" s="52">
        <v>1</v>
      </c>
      <c r="E29" s="70"/>
      <c r="F29" s="51" t="s">
        <v>248</v>
      </c>
      <c r="G29" s="52">
        <v>1</v>
      </c>
    </row>
    <row r="30" spans="1:7" x14ac:dyDescent="0.2">
      <c r="A30" s="70"/>
      <c r="B30" s="51" t="s">
        <v>248</v>
      </c>
      <c r="C30" s="52">
        <v>2</v>
      </c>
      <c r="E30" s="70"/>
      <c r="F30" s="51" t="s">
        <v>275</v>
      </c>
      <c r="G30" s="52">
        <v>13</v>
      </c>
    </row>
    <row r="31" spans="1:7" x14ac:dyDescent="0.2">
      <c r="A31" s="70"/>
      <c r="B31" s="51" t="s">
        <v>275</v>
      </c>
      <c r="C31" s="52">
        <v>3</v>
      </c>
      <c r="E31" s="70"/>
      <c r="F31" s="51" t="s">
        <v>295</v>
      </c>
      <c r="G31" s="52">
        <v>1</v>
      </c>
    </row>
    <row r="32" spans="1:7" x14ac:dyDescent="0.2">
      <c r="A32" s="70"/>
      <c r="B32" s="51" t="s">
        <v>295</v>
      </c>
      <c r="C32" s="52">
        <v>1</v>
      </c>
      <c r="E32" s="36" t="s">
        <v>98</v>
      </c>
      <c r="F32" s="35"/>
      <c r="G32" s="40">
        <v>35</v>
      </c>
    </row>
    <row r="33" spans="1:7" x14ac:dyDescent="0.2">
      <c r="A33" s="36" t="s">
        <v>90</v>
      </c>
      <c r="B33" s="35"/>
      <c r="C33" s="40">
        <v>13</v>
      </c>
      <c r="E33" s="36" t="s">
        <v>73</v>
      </c>
      <c r="F33" s="36" t="s">
        <v>43</v>
      </c>
      <c r="G33" s="40">
        <v>3</v>
      </c>
    </row>
    <row r="34" spans="1:7" x14ac:dyDescent="0.2">
      <c r="A34" s="36" t="s">
        <v>84</v>
      </c>
      <c r="B34" s="36" t="s">
        <v>43</v>
      </c>
      <c r="C34" s="40">
        <v>8</v>
      </c>
      <c r="E34" s="70"/>
      <c r="F34" s="51" t="s">
        <v>247</v>
      </c>
      <c r="G34" s="52">
        <v>5</v>
      </c>
    </row>
    <row r="35" spans="1:7" x14ac:dyDescent="0.2">
      <c r="A35" s="70"/>
      <c r="B35" s="51" t="s">
        <v>247</v>
      </c>
      <c r="C35" s="52">
        <v>12</v>
      </c>
      <c r="E35" s="70"/>
      <c r="F35" s="51" t="s">
        <v>248</v>
      </c>
      <c r="G35" s="52">
        <v>4</v>
      </c>
    </row>
    <row r="36" spans="1:7" x14ac:dyDescent="0.2">
      <c r="A36" s="70"/>
      <c r="B36" s="51" t="s">
        <v>248</v>
      </c>
      <c r="C36" s="52">
        <v>11</v>
      </c>
      <c r="E36" s="70"/>
      <c r="F36" s="51" t="s">
        <v>275</v>
      </c>
      <c r="G36" s="52">
        <v>3</v>
      </c>
    </row>
    <row r="37" spans="1:7" x14ac:dyDescent="0.2">
      <c r="A37" s="70"/>
      <c r="B37" s="51" t="s">
        <v>275</v>
      </c>
      <c r="C37" s="52">
        <v>1</v>
      </c>
      <c r="E37" s="70"/>
      <c r="F37" s="51" t="s">
        <v>295</v>
      </c>
      <c r="G37" s="52">
        <v>2</v>
      </c>
    </row>
    <row r="38" spans="1:7" x14ac:dyDescent="0.2">
      <c r="A38" s="70"/>
      <c r="B38" s="51" t="s">
        <v>295</v>
      </c>
      <c r="C38" s="52">
        <v>5</v>
      </c>
      <c r="E38" s="36" t="s">
        <v>99</v>
      </c>
      <c r="F38" s="35"/>
      <c r="G38" s="40">
        <v>17</v>
      </c>
    </row>
    <row r="39" spans="1:7" x14ac:dyDescent="0.2">
      <c r="A39" s="70"/>
      <c r="B39" s="51" t="s">
        <v>296</v>
      </c>
      <c r="C39" s="52">
        <v>9</v>
      </c>
      <c r="E39" s="36" t="s">
        <v>84</v>
      </c>
      <c r="F39" s="36" t="s">
        <v>43</v>
      </c>
      <c r="G39" s="40">
        <v>8</v>
      </c>
    </row>
    <row r="40" spans="1:7" x14ac:dyDescent="0.2">
      <c r="A40" s="36" t="s">
        <v>91</v>
      </c>
      <c r="B40" s="35"/>
      <c r="C40" s="40">
        <v>46</v>
      </c>
      <c r="E40" s="70"/>
      <c r="F40" s="51" t="s">
        <v>247</v>
      </c>
      <c r="G40" s="52">
        <v>12</v>
      </c>
    </row>
    <row r="41" spans="1:7" x14ac:dyDescent="0.2">
      <c r="A41" s="38" t="s">
        <v>51</v>
      </c>
      <c r="B41" s="71"/>
      <c r="C41" s="39">
        <v>189</v>
      </c>
      <c r="E41" s="70"/>
      <c r="F41" s="51" t="s">
        <v>248</v>
      </c>
      <c r="G41" s="52">
        <v>11</v>
      </c>
    </row>
    <row r="42" spans="1:7" x14ac:dyDescent="0.2">
      <c r="E42" s="70"/>
      <c r="F42" s="51" t="s">
        <v>275</v>
      </c>
      <c r="G42" s="52">
        <v>1</v>
      </c>
    </row>
    <row r="43" spans="1:7" x14ac:dyDescent="0.2">
      <c r="E43" s="70"/>
      <c r="F43" s="51" t="s">
        <v>295</v>
      </c>
      <c r="G43" s="52">
        <v>5</v>
      </c>
    </row>
    <row r="44" spans="1:7" x14ac:dyDescent="0.2">
      <c r="E44" s="70"/>
      <c r="F44" s="51" t="s">
        <v>296</v>
      </c>
      <c r="G44" s="52">
        <v>9</v>
      </c>
    </row>
    <row r="45" spans="1:7" x14ac:dyDescent="0.2">
      <c r="E45" s="36" t="s">
        <v>91</v>
      </c>
      <c r="F45" s="35"/>
      <c r="G45" s="40">
        <v>46</v>
      </c>
    </row>
    <row r="46" spans="1:7" x14ac:dyDescent="0.2">
      <c r="E46" s="38" t="s">
        <v>51</v>
      </c>
      <c r="F46" s="71"/>
      <c r="G46" s="39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2:M63"/>
  <sheetViews>
    <sheetView topLeftCell="A22" workbookViewId="0">
      <selection activeCell="D17" sqref="D17"/>
    </sheetView>
  </sheetViews>
  <sheetFormatPr baseColWidth="10" defaultRowHeight="12.75" x14ac:dyDescent="0.2"/>
  <cols>
    <col min="1" max="1" width="16.140625" customWidth="1"/>
    <col min="2" max="7" width="14.42578125" customWidth="1"/>
    <col min="8" max="8" width="11.5703125" customWidth="1"/>
    <col min="9" max="14" width="14.42578125" customWidth="1"/>
    <col min="15" max="15" width="11.5703125" customWidth="1"/>
  </cols>
  <sheetData>
    <row r="2" spans="1:13" ht="15.75" customHeight="1" x14ac:dyDescent="0.2"/>
    <row r="3" spans="1:13" ht="31.5" customHeight="1" x14ac:dyDescent="0.2">
      <c r="J3" s="15"/>
      <c r="K3" s="15"/>
      <c r="L3" s="15"/>
    </row>
    <row r="4" spans="1:13" x14ac:dyDescent="0.2">
      <c r="A4" s="4" t="s">
        <v>47</v>
      </c>
      <c r="B4" s="4" t="s">
        <v>30</v>
      </c>
      <c r="C4" s="13"/>
      <c r="D4" s="13"/>
      <c r="E4" s="13"/>
      <c r="F4" s="13"/>
      <c r="G4" s="13"/>
      <c r="H4" s="14"/>
      <c r="J4" s="15" t="s">
        <v>48</v>
      </c>
      <c r="K4" s="15" t="s">
        <v>49</v>
      </c>
      <c r="L4" s="15" t="s">
        <v>50</v>
      </c>
    </row>
    <row r="5" spans="1:13" x14ac:dyDescent="0.2">
      <c r="A5" s="4" t="s">
        <v>34</v>
      </c>
      <c r="B5" s="4" t="s">
        <v>40</v>
      </c>
      <c r="C5" s="16" t="s">
        <v>41</v>
      </c>
      <c r="D5" s="16" t="s">
        <v>42</v>
      </c>
      <c r="E5" s="16" t="s">
        <v>44</v>
      </c>
      <c r="F5" s="16" t="s">
        <v>45</v>
      </c>
      <c r="G5" s="16" t="s">
        <v>46</v>
      </c>
      <c r="H5" s="17" t="s">
        <v>51</v>
      </c>
      <c r="J5" s="15" t="s">
        <v>52</v>
      </c>
      <c r="K5" s="15" t="s">
        <v>53</v>
      </c>
      <c r="L5" s="15" t="s">
        <v>54</v>
      </c>
    </row>
    <row r="6" spans="1:13" x14ac:dyDescent="0.2">
      <c r="A6" s="4" t="s">
        <v>11</v>
      </c>
      <c r="B6" s="18">
        <v>17</v>
      </c>
      <c r="C6" s="19">
        <v>12</v>
      </c>
      <c r="D6" s="19">
        <v>10</v>
      </c>
      <c r="E6" s="19">
        <v>2</v>
      </c>
      <c r="F6" s="19">
        <v>11</v>
      </c>
      <c r="G6" s="19">
        <v>3</v>
      </c>
      <c r="H6" s="20">
        <v>55</v>
      </c>
      <c r="I6" t="str">
        <f>A6</f>
        <v>Machine</v>
      </c>
      <c r="J6">
        <f t="shared" ref="J6:K11" si="0">B6+D6</f>
        <v>27</v>
      </c>
      <c r="K6">
        <f t="shared" si="0"/>
        <v>14</v>
      </c>
      <c r="L6">
        <f t="shared" ref="L6:L11" si="1">F6+G6</f>
        <v>14</v>
      </c>
    </row>
    <row r="7" spans="1:13" x14ac:dyDescent="0.2">
      <c r="A7" s="6" t="s">
        <v>14</v>
      </c>
      <c r="B7" s="21">
        <v>11</v>
      </c>
      <c r="C7" s="22">
        <v>15</v>
      </c>
      <c r="D7" s="22">
        <v>8</v>
      </c>
      <c r="E7" s="22">
        <v>21</v>
      </c>
      <c r="F7" s="22">
        <v>3</v>
      </c>
      <c r="G7" s="22">
        <v>4</v>
      </c>
      <c r="H7" s="23">
        <v>62</v>
      </c>
      <c r="I7" t="str">
        <f>A7</f>
        <v>Man</v>
      </c>
      <c r="J7">
        <f t="shared" si="0"/>
        <v>19</v>
      </c>
      <c r="K7">
        <f t="shared" si="0"/>
        <v>36</v>
      </c>
      <c r="L7">
        <f t="shared" si="1"/>
        <v>7</v>
      </c>
    </row>
    <row r="8" spans="1:13" x14ac:dyDescent="0.2">
      <c r="A8" s="6" t="s">
        <v>17</v>
      </c>
      <c r="B8" s="21">
        <v>16</v>
      </c>
      <c r="C8" s="22">
        <v>16</v>
      </c>
      <c r="D8" s="22">
        <v>17</v>
      </c>
      <c r="E8" s="22">
        <v>6</v>
      </c>
      <c r="F8" s="22">
        <v>5</v>
      </c>
      <c r="G8" s="22">
        <v>4</v>
      </c>
      <c r="H8" s="23">
        <v>64</v>
      </c>
      <c r="I8" t="str">
        <f>A8</f>
        <v>Management</v>
      </c>
      <c r="J8">
        <f t="shared" si="0"/>
        <v>33</v>
      </c>
      <c r="K8">
        <f t="shared" si="0"/>
        <v>22</v>
      </c>
      <c r="L8">
        <f t="shared" si="1"/>
        <v>9</v>
      </c>
    </row>
    <row r="9" spans="1:13" x14ac:dyDescent="0.2">
      <c r="A9" s="6" t="s">
        <v>21</v>
      </c>
      <c r="B9" s="21">
        <v>21</v>
      </c>
      <c r="C9" s="22">
        <v>9</v>
      </c>
      <c r="D9" s="22">
        <v>3</v>
      </c>
      <c r="E9" s="22">
        <v>6</v>
      </c>
      <c r="F9" s="22">
        <v>3</v>
      </c>
      <c r="G9" s="22"/>
      <c r="H9" s="23">
        <v>42</v>
      </c>
      <c r="I9" t="str">
        <f>A9</f>
        <v>Mission</v>
      </c>
      <c r="J9">
        <f t="shared" si="0"/>
        <v>24</v>
      </c>
      <c r="K9">
        <f t="shared" si="0"/>
        <v>15</v>
      </c>
      <c r="L9">
        <f t="shared" si="1"/>
        <v>3</v>
      </c>
    </row>
    <row r="10" spans="1:13" x14ac:dyDescent="0.2">
      <c r="A10" s="6" t="s">
        <v>25</v>
      </c>
      <c r="B10" s="21">
        <v>3</v>
      </c>
      <c r="C10" s="22">
        <v>1</v>
      </c>
      <c r="D10" s="22">
        <v>1</v>
      </c>
      <c r="E10" s="22">
        <v>1</v>
      </c>
      <c r="F10" s="22"/>
      <c r="G10" s="22"/>
      <c r="H10" s="23">
        <v>6</v>
      </c>
      <c r="I10" t="str">
        <f>A10</f>
        <v>Money</v>
      </c>
      <c r="J10">
        <f t="shared" si="0"/>
        <v>4</v>
      </c>
      <c r="K10">
        <f t="shared" si="0"/>
        <v>2</v>
      </c>
      <c r="L10">
        <f t="shared" si="1"/>
        <v>0</v>
      </c>
      <c r="M10" s="11" t="s">
        <v>55</v>
      </c>
    </row>
    <row r="11" spans="1:13" x14ac:dyDescent="0.2">
      <c r="A11" s="24" t="s">
        <v>51</v>
      </c>
      <c r="B11" s="25">
        <v>68</v>
      </c>
      <c r="C11" s="26">
        <v>53</v>
      </c>
      <c r="D11" s="26">
        <v>39</v>
      </c>
      <c r="E11" s="26">
        <v>36</v>
      </c>
      <c r="F11" s="26">
        <v>22</v>
      </c>
      <c r="G11" s="26">
        <v>11</v>
      </c>
      <c r="H11" s="27">
        <v>229</v>
      </c>
      <c r="J11" s="28">
        <f t="shared" si="0"/>
        <v>107</v>
      </c>
      <c r="K11" s="28">
        <f t="shared" si="0"/>
        <v>89</v>
      </c>
      <c r="L11" s="28">
        <f t="shared" si="1"/>
        <v>33</v>
      </c>
      <c r="M11" s="29">
        <f>SUM(J11:L11)/(Préparation!C1*Préparation!F1)</f>
        <v>0.77891156462585032</v>
      </c>
    </row>
    <row r="25" spans="1:12" x14ac:dyDescent="0.2">
      <c r="A25" s="4" t="s">
        <v>47</v>
      </c>
      <c r="B25" s="4" t="s">
        <v>30</v>
      </c>
      <c r="C25" s="13"/>
      <c r="D25" s="13"/>
      <c r="E25" s="13"/>
      <c r="F25" s="13"/>
      <c r="G25" s="13"/>
      <c r="H25" s="14"/>
      <c r="J25" s="15" t="s">
        <v>48</v>
      </c>
      <c r="K25" s="15" t="s">
        <v>49</v>
      </c>
      <c r="L25" s="15" t="s">
        <v>50</v>
      </c>
    </row>
    <row r="26" spans="1:12" x14ac:dyDescent="0.2">
      <c r="A26" s="4" t="s">
        <v>36</v>
      </c>
      <c r="B26" s="4" t="s">
        <v>40</v>
      </c>
      <c r="C26" s="16" t="s">
        <v>41</v>
      </c>
      <c r="D26" s="16" t="s">
        <v>42</v>
      </c>
      <c r="E26" s="16" t="s">
        <v>44</v>
      </c>
      <c r="F26" s="16" t="s">
        <v>45</v>
      </c>
      <c r="G26" s="16" t="s">
        <v>46</v>
      </c>
      <c r="H26" s="17" t="s">
        <v>51</v>
      </c>
    </row>
    <row r="27" spans="1:12" x14ac:dyDescent="0.2">
      <c r="A27" s="4" t="s">
        <v>9</v>
      </c>
      <c r="B27" s="18"/>
      <c r="C27" s="19"/>
      <c r="D27" s="19"/>
      <c r="E27" s="19"/>
      <c r="F27" s="19"/>
      <c r="G27" s="19"/>
      <c r="H27" s="20"/>
      <c r="J27">
        <f>B27+D27</f>
        <v>0</v>
      </c>
      <c r="K27">
        <f>C27+E27</f>
        <v>0</v>
      </c>
      <c r="L27">
        <f>F27+G27</f>
        <v>0</v>
      </c>
    </row>
    <row r="28" spans="1:12" x14ac:dyDescent="0.2">
      <c r="A28" s="6" t="s">
        <v>18</v>
      </c>
      <c r="B28" s="21"/>
      <c r="C28" s="22"/>
      <c r="D28" s="22"/>
      <c r="E28" s="22"/>
      <c r="F28" s="22"/>
      <c r="G28" s="22"/>
      <c r="H28" s="23"/>
      <c r="J28">
        <f t="shared" ref="J28:K35" si="2">B28+D28</f>
        <v>0</v>
      </c>
      <c r="K28">
        <f t="shared" si="2"/>
        <v>0</v>
      </c>
      <c r="L28">
        <f t="shared" ref="L28:L35" si="3">F28+G28</f>
        <v>0</v>
      </c>
    </row>
    <row r="29" spans="1:12" x14ac:dyDescent="0.2">
      <c r="A29" s="6" t="s">
        <v>22</v>
      </c>
      <c r="B29" s="21"/>
      <c r="C29" s="22"/>
      <c r="D29" s="22"/>
      <c r="E29" s="22"/>
      <c r="F29" s="22"/>
      <c r="G29" s="22"/>
      <c r="H29" s="23"/>
      <c r="J29">
        <f t="shared" si="2"/>
        <v>0</v>
      </c>
      <c r="K29">
        <f t="shared" si="2"/>
        <v>0</v>
      </c>
      <c r="L29">
        <f t="shared" si="3"/>
        <v>0</v>
      </c>
    </row>
    <row r="30" spans="1:12" x14ac:dyDescent="0.2">
      <c r="A30" s="6" t="s">
        <v>7</v>
      </c>
      <c r="B30" s="21"/>
      <c r="C30" s="22"/>
      <c r="D30" s="22"/>
      <c r="E30" s="22"/>
      <c r="F30" s="22"/>
      <c r="G30" s="22"/>
      <c r="H30" s="23"/>
      <c r="J30">
        <f t="shared" si="2"/>
        <v>0</v>
      </c>
      <c r="K30">
        <f t="shared" si="2"/>
        <v>0</v>
      </c>
      <c r="L30">
        <f t="shared" si="3"/>
        <v>0</v>
      </c>
    </row>
    <row r="31" spans="1:12" x14ac:dyDescent="0.2">
      <c r="A31" s="6" t="s">
        <v>15</v>
      </c>
      <c r="B31" s="21"/>
      <c r="C31" s="22"/>
      <c r="D31" s="22"/>
      <c r="E31" s="22"/>
      <c r="F31" s="22"/>
      <c r="G31" s="22"/>
      <c r="H31" s="23"/>
      <c r="J31">
        <f t="shared" si="2"/>
        <v>0</v>
      </c>
      <c r="K31">
        <f t="shared" si="2"/>
        <v>0</v>
      </c>
      <c r="L31">
        <f t="shared" si="3"/>
        <v>0</v>
      </c>
    </row>
    <row r="32" spans="1:12" x14ac:dyDescent="0.2">
      <c r="A32" s="6" t="s">
        <v>26</v>
      </c>
      <c r="B32" s="21"/>
      <c r="C32" s="22"/>
      <c r="D32" s="22"/>
      <c r="E32" s="22"/>
      <c r="F32" s="22"/>
      <c r="G32" s="22"/>
      <c r="H32" s="23"/>
      <c r="J32">
        <f t="shared" si="2"/>
        <v>0</v>
      </c>
      <c r="K32">
        <f t="shared" si="2"/>
        <v>0</v>
      </c>
      <c r="L32">
        <f t="shared" si="3"/>
        <v>0</v>
      </c>
    </row>
    <row r="33" spans="1:12" x14ac:dyDescent="0.2">
      <c r="A33" s="6" t="s">
        <v>5</v>
      </c>
      <c r="B33" s="21"/>
      <c r="C33" s="22"/>
      <c r="D33" s="22"/>
      <c r="E33" s="22"/>
      <c r="F33" s="22"/>
      <c r="G33" s="22"/>
      <c r="H33" s="23"/>
      <c r="J33">
        <f t="shared" si="2"/>
        <v>0</v>
      </c>
      <c r="K33">
        <f t="shared" si="2"/>
        <v>0</v>
      </c>
      <c r="L33">
        <f t="shared" si="3"/>
        <v>0</v>
      </c>
    </row>
    <row r="34" spans="1:12" x14ac:dyDescent="0.2">
      <c r="A34" s="6" t="s">
        <v>12</v>
      </c>
      <c r="B34" s="21"/>
      <c r="C34" s="22"/>
      <c r="D34" s="22"/>
      <c r="E34" s="22"/>
      <c r="F34" s="22"/>
      <c r="G34" s="22"/>
      <c r="H34" s="23"/>
      <c r="J34">
        <f t="shared" si="2"/>
        <v>0</v>
      </c>
      <c r="K34">
        <f t="shared" si="2"/>
        <v>0</v>
      </c>
      <c r="L34">
        <f t="shared" si="3"/>
        <v>0</v>
      </c>
    </row>
    <row r="35" spans="1:12" x14ac:dyDescent="0.2">
      <c r="A35" s="24" t="s">
        <v>51</v>
      </c>
      <c r="B35" s="25"/>
      <c r="C35" s="26"/>
      <c r="D35" s="26"/>
      <c r="E35" s="26"/>
      <c r="F35" s="26"/>
      <c r="G35" s="26"/>
      <c r="H35" s="27"/>
      <c r="J35" s="28">
        <f>B35+D35</f>
        <v>0</v>
      </c>
      <c r="K35" s="28">
        <f t="shared" si="2"/>
        <v>0</v>
      </c>
      <c r="L35" s="28">
        <f t="shared" si="3"/>
        <v>0</v>
      </c>
    </row>
    <row r="39" spans="1:12" x14ac:dyDescent="0.2">
      <c r="A39" s="4" t="s">
        <v>47</v>
      </c>
      <c r="B39" s="4" t="s">
        <v>30</v>
      </c>
      <c r="C39" s="13"/>
      <c r="D39" s="13"/>
      <c r="E39" s="13"/>
      <c r="F39" s="13"/>
      <c r="G39" s="13"/>
      <c r="H39" s="14"/>
      <c r="J39" s="15" t="s">
        <v>48</v>
      </c>
      <c r="K39" s="15" t="s">
        <v>49</v>
      </c>
      <c r="L39" s="15" t="s">
        <v>50</v>
      </c>
    </row>
    <row r="40" spans="1:12" x14ac:dyDescent="0.2">
      <c r="A40" s="4" t="s">
        <v>38</v>
      </c>
      <c r="B40" s="4" t="s">
        <v>40</v>
      </c>
      <c r="C40" s="16" t="s">
        <v>41</v>
      </c>
      <c r="D40" s="16" t="s">
        <v>42</v>
      </c>
      <c r="E40" s="16" t="s">
        <v>44</v>
      </c>
      <c r="F40" s="16" t="s">
        <v>45</v>
      </c>
      <c r="G40" s="16" t="s">
        <v>46</v>
      </c>
      <c r="H40" s="17" t="s">
        <v>51</v>
      </c>
    </row>
    <row r="41" spans="1:12" x14ac:dyDescent="0.2">
      <c r="A41" s="4" t="s">
        <v>19</v>
      </c>
      <c r="B41" s="18"/>
      <c r="C41" s="19"/>
      <c r="D41" s="19"/>
      <c r="E41" s="19"/>
      <c r="F41" s="19"/>
      <c r="G41" s="19"/>
      <c r="H41" s="20"/>
      <c r="J41">
        <f t="shared" ref="J41:K44" si="4">B41+D41</f>
        <v>0</v>
      </c>
      <c r="K41">
        <f t="shared" si="4"/>
        <v>0</v>
      </c>
      <c r="L41">
        <f>F41+G41</f>
        <v>0</v>
      </c>
    </row>
    <row r="42" spans="1:12" x14ac:dyDescent="0.2">
      <c r="A42" s="6" t="s">
        <v>23</v>
      </c>
      <c r="B42" s="21"/>
      <c r="C42" s="22"/>
      <c r="D42" s="22"/>
      <c r="E42" s="22"/>
      <c r="F42" s="22"/>
      <c r="G42" s="22"/>
      <c r="H42" s="23"/>
      <c r="J42">
        <f t="shared" si="4"/>
        <v>0</v>
      </c>
      <c r="K42">
        <f t="shared" si="4"/>
        <v>0</v>
      </c>
      <c r="L42">
        <f>F42+G42</f>
        <v>0</v>
      </c>
    </row>
    <row r="43" spans="1:12" x14ac:dyDescent="0.2">
      <c r="A43" s="6" t="s">
        <v>27</v>
      </c>
      <c r="B43" s="21"/>
      <c r="C43" s="22"/>
      <c r="D43" s="22"/>
      <c r="E43" s="22"/>
      <c r="F43" s="22"/>
      <c r="G43" s="22"/>
      <c r="H43" s="23"/>
      <c r="J43">
        <f t="shared" si="4"/>
        <v>0</v>
      </c>
      <c r="K43">
        <f t="shared" si="4"/>
        <v>0</v>
      </c>
      <c r="L43">
        <f>F43+G43</f>
        <v>0</v>
      </c>
    </row>
    <row r="44" spans="1:12" x14ac:dyDescent="0.2">
      <c r="A44" s="24" t="s">
        <v>51</v>
      </c>
      <c r="B44" s="25"/>
      <c r="C44" s="26"/>
      <c r="D44" s="26"/>
      <c r="E44" s="26"/>
      <c r="F44" s="26"/>
      <c r="G44" s="26"/>
      <c r="H44" s="27"/>
      <c r="J44" s="28">
        <f t="shared" si="4"/>
        <v>0</v>
      </c>
      <c r="K44" s="28">
        <f t="shared" si="4"/>
        <v>0</v>
      </c>
      <c r="L44" s="28">
        <f>F44+G44</f>
        <v>0</v>
      </c>
    </row>
    <row r="48" spans="1:12" x14ac:dyDescent="0.2">
      <c r="A48" s="4" t="s">
        <v>47</v>
      </c>
      <c r="B48" s="4" t="s">
        <v>30</v>
      </c>
      <c r="C48" s="13"/>
      <c r="D48" s="13"/>
      <c r="E48" s="13"/>
      <c r="F48" s="13"/>
      <c r="G48" s="13"/>
      <c r="H48" s="14"/>
      <c r="J48" s="15" t="s">
        <v>48</v>
      </c>
      <c r="K48" s="15" t="s">
        <v>49</v>
      </c>
      <c r="L48" s="15" t="s">
        <v>50</v>
      </c>
    </row>
    <row r="49" spans="1:12" x14ac:dyDescent="0.2">
      <c r="A49" s="4" t="s">
        <v>39</v>
      </c>
      <c r="B49" s="4" t="s">
        <v>40</v>
      </c>
      <c r="C49" s="16" t="s">
        <v>41</v>
      </c>
      <c r="D49" s="16" t="s">
        <v>42</v>
      </c>
      <c r="E49" s="16" t="s">
        <v>44</v>
      </c>
      <c r="F49" s="16" t="s">
        <v>45</v>
      </c>
      <c r="G49" s="16" t="s">
        <v>46</v>
      </c>
      <c r="H49" s="17" t="s">
        <v>51</v>
      </c>
    </row>
    <row r="50" spans="1:12" x14ac:dyDescent="0.2">
      <c r="A50" s="4" t="s">
        <v>6</v>
      </c>
      <c r="B50" s="18"/>
      <c r="C50" s="19"/>
      <c r="D50" s="19"/>
      <c r="E50" s="19"/>
      <c r="F50" s="19"/>
      <c r="G50" s="19"/>
      <c r="H50" s="20"/>
      <c r="J50">
        <f t="shared" ref="J50:K62" si="5">B50+D50</f>
        <v>0</v>
      </c>
      <c r="K50">
        <f t="shared" si="5"/>
        <v>0</v>
      </c>
      <c r="L50">
        <f>F50+G50</f>
        <v>0</v>
      </c>
    </row>
    <row r="51" spans="1:12" x14ac:dyDescent="0.2">
      <c r="A51" s="6" t="s">
        <v>8</v>
      </c>
      <c r="B51" s="21"/>
      <c r="C51" s="22"/>
      <c r="D51" s="22"/>
      <c r="E51" s="22"/>
      <c r="F51" s="22"/>
      <c r="G51" s="22"/>
      <c r="H51" s="23"/>
      <c r="J51">
        <f t="shared" si="5"/>
        <v>0</v>
      </c>
      <c r="K51">
        <f t="shared" si="5"/>
        <v>0</v>
      </c>
      <c r="L51">
        <f>F51+G51</f>
        <v>0</v>
      </c>
    </row>
    <row r="52" spans="1:12" x14ac:dyDescent="0.2">
      <c r="A52" s="6" t="s">
        <v>2</v>
      </c>
      <c r="B52" s="21"/>
      <c r="C52" s="22"/>
      <c r="D52" s="22"/>
      <c r="E52" s="22"/>
      <c r="F52" s="22"/>
      <c r="G52" s="22"/>
      <c r="H52" s="23"/>
      <c r="J52">
        <f t="shared" si="5"/>
        <v>0</v>
      </c>
      <c r="K52">
        <f t="shared" si="5"/>
        <v>0</v>
      </c>
      <c r="L52">
        <f>F52+G52</f>
        <v>0</v>
      </c>
    </row>
    <row r="53" spans="1:12" x14ac:dyDescent="0.2">
      <c r="A53" s="6" t="s">
        <v>28</v>
      </c>
      <c r="B53" s="21"/>
      <c r="C53" s="22"/>
      <c r="D53" s="22"/>
      <c r="E53" s="22"/>
      <c r="F53" s="22"/>
      <c r="G53" s="22"/>
      <c r="H53" s="23"/>
      <c r="J53">
        <f t="shared" si="5"/>
        <v>0</v>
      </c>
      <c r="K53">
        <f t="shared" si="5"/>
        <v>0</v>
      </c>
      <c r="L53">
        <f t="shared" ref="L53:L62" si="6">F53+G53</f>
        <v>0</v>
      </c>
    </row>
    <row r="54" spans="1:12" x14ac:dyDescent="0.2">
      <c r="A54" s="6" t="s">
        <v>4</v>
      </c>
      <c r="B54" s="21"/>
      <c r="C54" s="22"/>
      <c r="D54" s="22"/>
      <c r="E54" s="22"/>
      <c r="F54" s="22"/>
      <c r="G54" s="22"/>
      <c r="H54" s="23"/>
      <c r="J54">
        <f t="shared" si="5"/>
        <v>0</v>
      </c>
      <c r="K54">
        <f t="shared" si="5"/>
        <v>0</v>
      </c>
      <c r="L54">
        <f t="shared" si="6"/>
        <v>0</v>
      </c>
    </row>
    <row r="55" spans="1:12" x14ac:dyDescent="0.2">
      <c r="A55" s="6" t="s">
        <v>10</v>
      </c>
      <c r="B55" s="21"/>
      <c r="C55" s="22"/>
      <c r="D55" s="22"/>
      <c r="E55" s="22"/>
      <c r="F55" s="22"/>
      <c r="G55" s="22"/>
      <c r="H55" s="23"/>
      <c r="J55">
        <f t="shared" si="5"/>
        <v>0</v>
      </c>
      <c r="K55">
        <f t="shared" si="5"/>
        <v>0</v>
      </c>
      <c r="L55">
        <f t="shared" si="6"/>
        <v>0</v>
      </c>
    </row>
    <row r="56" spans="1:12" x14ac:dyDescent="0.2">
      <c r="A56" s="6" t="s">
        <v>16</v>
      </c>
      <c r="B56" s="21"/>
      <c r="C56" s="22"/>
      <c r="D56" s="22"/>
      <c r="E56" s="22"/>
      <c r="F56" s="22"/>
      <c r="G56" s="22"/>
      <c r="H56" s="23"/>
      <c r="J56">
        <f t="shared" si="5"/>
        <v>0</v>
      </c>
      <c r="K56">
        <f t="shared" si="5"/>
        <v>0</v>
      </c>
      <c r="L56">
        <f t="shared" si="6"/>
        <v>0</v>
      </c>
    </row>
    <row r="57" spans="1:12" x14ac:dyDescent="0.2">
      <c r="A57" s="6" t="s">
        <v>0</v>
      </c>
      <c r="B57" s="21"/>
      <c r="C57" s="22"/>
      <c r="D57" s="22"/>
      <c r="E57" s="22"/>
      <c r="F57" s="22"/>
      <c r="G57" s="22"/>
      <c r="H57" s="23"/>
      <c r="J57">
        <f t="shared" si="5"/>
        <v>0</v>
      </c>
      <c r="K57">
        <f t="shared" si="5"/>
        <v>0</v>
      </c>
      <c r="L57">
        <f t="shared" si="6"/>
        <v>0</v>
      </c>
    </row>
    <row r="58" spans="1:12" x14ac:dyDescent="0.2">
      <c r="A58" s="6" t="s">
        <v>3</v>
      </c>
      <c r="B58" s="21"/>
      <c r="C58" s="22"/>
      <c r="D58" s="22"/>
      <c r="E58" s="22"/>
      <c r="F58" s="22"/>
      <c r="G58" s="22"/>
      <c r="H58" s="23"/>
      <c r="J58">
        <f t="shared" si="5"/>
        <v>0</v>
      </c>
      <c r="K58">
        <f t="shared" si="5"/>
        <v>0</v>
      </c>
      <c r="L58">
        <f t="shared" si="6"/>
        <v>0</v>
      </c>
    </row>
    <row r="59" spans="1:12" x14ac:dyDescent="0.2">
      <c r="A59" s="6" t="s">
        <v>1</v>
      </c>
      <c r="B59" s="21"/>
      <c r="C59" s="22"/>
      <c r="D59" s="22"/>
      <c r="E59" s="22"/>
      <c r="F59" s="22"/>
      <c r="G59" s="22"/>
      <c r="H59" s="23"/>
      <c r="J59">
        <f t="shared" si="5"/>
        <v>0</v>
      </c>
      <c r="K59">
        <f t="shared" si="5"/>
        <v>0</v>
      </c>
      <c r="L59">
        <f t="shared" si="6"/>
        <v>0</v>
      </c>
    </row>
    <row r="60" spans="1:12" x14ac:dyDescent="0.2">
      <c r="A60" s="6" t="s">
        <v>13</v>
      </c>
      <c r="B60" s="21"/>
      <c r="C60" s="22"/>
      <c r="D60" s="22"/>
      <c r="E60" s="22"/>
      <c r="F60" s="22"/>
      <c r="G60" s="22"/>
      <c r="H60" s="23"/>
      <c r="J60">
        <f t="shared" si="5"/>
        <v>0</v>
      </c>
      <c r="K60">
        <f t="shared" si="5"/>
        <v>0</v>
      </c>
      <c r="L60">
        <f t="shared" si="6"/>
        <v>0</v>
      </c>
    </row>
    <row r="61" spans="1:12" x14ac:dyDescent="0.2">
      <c r="A61" s="6" t="s">
        <v>20</v>
      </c>
      <c r="B61" s="21"/>
      <c r="C61" s="22"/>
      <c r="D61" s="22"/>
      <c r="E61" s="22"/>
      <c r="F61" s="22"/>
      <c r="G61" s="22"/>
      <c r="H61" s="23"/>
      <c r="J61">
        <f t="shared" si="5"/>
        <v>0</v>
      </c>
      <c r="K61">
        <f t="shared" si="5"/>
        <v>0</v>
      </c>
      <c r="L61">
        <f t="shared" si="6"/>
        <v>0</v>
      </c>
    </row>
    <row r="62" spans="1:12" x14ac:dyDescent="0.2">
      <c r="A62" s="6" t="s">
        <v>24</v>
      </c>
      <c r="B62" s="21"/>
      <c r="C62" s="22"/>
      <c r="D62" s="22"/>
      <c r="E62" s="22"/>
      <c r="F62" s="22"/>
      <c r="G62" s="22"/>
      <c r="H62" s="23"/>
      <c r="J62">
        <f t="shared" si="5"/>
        <v>0</v>
      </c>
      <c r="K62">
        <f t="shared" si="5"/>
        <v>0</v>
      </c>
      <c r="L62">
        <f t="shared" si="6"/>
        <v>0</v>
      </c>
    </row>
    <row r="63" spans="1:12" x14ac:dyDescent="0.2">
      <c r="A63" s="24" t="s">
        <v>51</v>
      </c>
      <c r="B63" s="25"/>
      <c r="C63" s="26"/>
      <c r="D63" s="26"/>
      <c r="E63" s="26"/>
      <c r="F63" s="26"/>
      <c r="G63" s="26"/>
      <c r="H63" s="27"/>
      <c r="J63" s="28">
        <f>B63+D63</f>
        <v>0</v>
      </c>
      <c r="K63" s="28">
        <f>C63+E63</f>
        <v>0</v>
      </c>
      <c r="L63" s="28">
        <f>F63+G63</f>
        <v>0</v>
      </c>
    </row>
  </sheetData>
  <pageMargins left="0.78749999999999998" right="0.78749999999999998" top="0.98472222222222228" bottom="0.98472222222222228" header="0.49236111111111114" footer="0.49236111111111114"/>
  <pageSetup paperSize="9" firstPageNumber="0" orientation="landscape" horizontalDpi="300" verticalDpi="300"/>
  <headerFooter alignWithMargins="0">
    <oddHeader>&amp;C&amp;A</oddHeader>
    <oddFooter>&amp;Lgp3 groupe conseil Confidentiel&amp;C&amp;D&amp;RPage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50"/>
  <sheetViews>
    <sheetView workbookViewId="0">
      <selection activeCell="B4" sqref="B4"/>
    </sheetView>
  </sheetViews>
  <sheetFormatPr baseColWidth="10" defaultRowHeight="12.75" x14ac:dyDescent="0.2"/>
  <cols>
    <col min="1" max="1" width="15.7109375" customWidth="1"/>
    <col min="2" max="2" width="16.85546875" customWidth="1"/>
    <col min="5" max="5" width="15.5703125" customWidth="1"/>
    <col min="6" max="7" width="18.42578125" customWidth="1"/>
    <col min="8" max="8" width="63.140625" customWidth="1"/>
  </cols>
  <sheetData>
    <row r="1" spans="1:8" x14ac:dyDescent="0.2">
      <c r="B1" s="15" t="s">
        <v>80</v>
      </c>
      <c r="C1">
        <v>14</v>
      </c>
      <c r="E1" s="11" t="s">
        <v>56</v>
      </c>
      <c r="F1">
        <f>SUM(A4:A15)</f>
        <v>21</v>
      </c>
    </row>
    <row r="3" spans="1:8" x14ac:dyDescent="0.2">
      <c r="A3" t="s">
        <v>79</v>
      </c>
      <c r="B3" t="s">
        <v>78</v>
      </c>
      <c r="C3" t="s">
        <v>57</v>
      </c>
      <c r="D3" t="s">
        <v>31</v>
      </c>
      <c r="E3" t="s">
        <v>81</v>
      </c>
      <c r="F3" t="s">
        <v>82</v>
      </c>
      <c r="G3" t="s">
        <v>83</v>
      </c>
      <c r="H3" s="11"/>
    </row>
    <row r="4" spans="1:8" x14ac:dyDescent="0.2">
      <c r="A4">
        <v>6</v>
      </c>
      <c r="B4" t="s">
        <v>63</v>
      </c>
      <c r="C4" s="7" t="s">
        <v>65</v>
      </c>
      <c r="D4" s="32"/>
      <c r="E4">
        <f t="shared" ref="E4:E9" si="0">$C$1*A4</f>
        <v>84</v>
      </c>
      <c r="F4">
        <v>1</v>
      </c>
      <c r="G4">
        <f t="shared" ref="G4:G9" si="1">F4+E4-1</f>
        <v>84</v>
      </c>
    </row>
    <row r="5" spans="1:8" x14ac:dyDescent="0.2">
      <c r="A5">
        <v>5</v>
      </c>
      <c r="B5" t="s">
        <v>61</v>
      </c>
      <c r="C5" s="2" t="s">
        <v>66</v>
      </c>
      <c r="D5" s="41"/>
      <c r="E5">
        <f t="shared" si="0"/>
        <v>70</v>
      </c>
      <c r="F5">
        <f>G4+1</f>
        <v>85</v>
      </c>
      <c r="G5">
        <f t="shared" si="1"/>
        <v>154</v>
      </c>
    </row>
    <row r="6" spans="1:8" x14ac:dyDescent="0.2">
      <c r="A6">
        <v>4</v>
      </c>
      <c r="B6" t="s">
        <v>62</v>
      </c>
      <c r="C6" s="2" t="s">
        <v>43</v>
      </c>
      <c r="D6" s="10"/>
      <c r="E6">
        <f t="shared" si="0"/>
        <v>56</v>
      </c>
      <c r="F6">
        <f>G5+1</f>
        <v>155</v>
      </c>
      <c r="G6">
        <f t="shared" si="1"/>
        <v>210</v>
      </c>
    </row>
    <row r="7" spans="1:8" x14ac:dyDescent="0.2">
      <c r="A7">
        <v>3</v>
      </c>
      <c r="B7" t="s">
        <v>67</v>
      </c>
      <c r="C7" s="2" t="s">
        <v>69</v>
      </c>
      <c r="D7" s="43"/>
      <c r="E7">
        <f t="shared" si="0"/>
        <v>42</v>
      </c>
      <c r="F7">
        <f>G6+1</f>
        <v>211</v>
      </c>
      <c r="G7">
        <f t="shared" si="1"/>
        <v>252</v>
      </c>
    </row>
    <row r="8" spans="1:8" x14ac:dyDescent="0.2">
      <c r="A8">
        <v>2</v>
      </c>
      <c r="B8" t="s">
        <v>77</v>
      </c>
      <c r="C8" s="2" t="s">
        <v>70</v>
      </c>
      <c r="D8" s="44"/>
      <c r="E8">
        <f t="shared" si="0"/>
        <v>28</v>
      </c>
      <c r="F8">
        <f>G7+1</f>
        <v>253</v>
      </c>
      <c r="G8">
        <f t="shared" si="1"/>
        <v>280</v>
      </c>
    </row>
    <row r="9" spans="1:8" x14ac:dyDescent="0.2">
      <c r="A9">
        <v>1</v>
      </c>
      <c r="B9" s="11" t="s">
        <v>68</v>
      </c>
      <c r="C9" s="7" t="s">
        <v>71</v>
      </c>
      <c r="D9" s="12"/>
      <c r="E9">
        <f t="shared" si="0"/>
        <v>14</v>
      </c>
      <c r="F9">
        <f>G8+1</f>
        <v>281</v>
      </c>
      <c r="G9">
        <f t="shared" si="1"/>
        <v>294</v>
      </c>
      <c r="H9" s="11"/>
    </row>
    <row r="10" spans="1:8" x14ac:dyDescent="0.2">
      <c r="A10" s="48"/>
      <c r="B10" s="49"/>
      <c r="C10" s="33"/>
      <c r="D10" s="42"/>
      <c r="E10" s="48"/>
      <c r="F10" s="48"/>
      <c r="G10" s="48"/>
    </row>
    <row r="11" spans="1:8" x14ac:dyDescent="0.2">
      <c r="A11" s="48"/>
      <c r="B11" s="48"/>
      <c r="C11" s="50"/>
      <c r="D11" s="42"/>
      <c r="E11" s="48"/>
      <c r="F11" s="48"/>
      <c r="G11" s="48"/>
    </row>
    <row r="12" spans="1:8" x14ac:dyDescent="0.2">
      <c r="A12" s="48"/>
      <c r="B12" s="48"/>
      <c r="C12" s="50"/>
      <c r="D12" s="42"/>
      <c r="E12" s="48"/>
      <c r="F12" s="48"/>
      <c r="G12" s="48"/>
    </row>
    <row r="13" spans="1:8" x14ac:dyDescent="0.2">
      <c r="A13" s="48"/>
      <c r="B13" s="48"/>
      <c r="C13" s="50"/>
      <c r="D13" s="42"/>
      <c r="E13" s="48"/>
      <c r="F13" s="48"/>
      <c r="G13" s="48"/>
    </row>
    <row r="14" spans="1:8" x14ac:dyDescent="0.2">
      <c r="A14" s="48"/>
      <c r="B14" s="48"/>
      <c r="C14" s="50"/>
      <c r="D14" s="42"/>
      <c r="E14" s="48"/>
      <c r="F14" s="48"/>
      <c r="G14" s="48"/>
    </row>
    <row r="15" spans="1:8" x14ac:dyDescent="0.2">
      <c r="A15" s="48"/>
      <c r="B15" s="48"/>
      <c r="C15" s="33"/>
      <c r="D15" s="42"/>
      <c r="E15" s="48"/>
      <c r="F15" s="48"/>
      <c r="G15" s="48"/>
    </row>
    <row r="23" spans="2:4" x14ac:dyDescent="0.2">
      <c r="B23" t="s">
        <v>58</v>
      </c>
    </row>
    <row r="25" spans="2:4" x14ac:dyDescent="0.2">
      <c r="B25" t="s">
        <v>34</v>
      </c>
      <c r="D25" s="11" t="s">
        <v>59</v>
      </c>
    </row>
    <row r="26" spans="2:4" x14ac:dyDescent="0.2">
      <c r="B26" s="4" t="s">
        <v>11</v>
      </c>
      <c r="D26" s="6" t="s">
        <v>100</v>
      </c>
    </row>
    <row r="27" spans="2:4" x14ac:dyDescent="0.2">
      <c r="B27" s="6" t="s">
        <v>14</v>
      </c>
      <c r="D27" s="6" t="s">
        <v>101</v>
      </c>
    </row>
    <row r="28" spans="2:4" x14ac:dyDescent="0.2">
      <c r="B28" s="6" t="s">
        <v>17</v>
      </c>
      <c r="D28" s="9" t="s">
        <v>102</v>
      </c>
    </row>
    <row r="29" spans="2:4" x14ac:dyDescent="0.2">
      <c r="B29" s="6" t="s">
        <v>76</v>
      </c>
      <c r="D29" s="9" t="s">
        <v>103</v>
      </c>
    </row>
    <row r="30" spans="2:4" x14ac:dyDescent="0.2">
      <c r="B30" s="6" t="s">
        <v>25</v>
      </c>
      <c r="D30" s="9" t="s">
        <v>104</v>
      </c>
    </row>
    <row r="31" spans="2:4" x14ac:dyDescent="0.2">
      <c r="B31" s="8"/>
      <c r="D31" s="9" t="s">
        <v>105</v>
      </c>
    </row>
    <row r="32" spans="2:4" x14ac:dyDescent="0.2">
      <c r="B32" s="8"/>
      <c r="D32" s="9" t="s">
        <v>106</v>
      </c>
    </row>
    <row r="33" spans="2:4" x14ac:dyDescent="0.2">
      <c r="B33" s="8"/>
      <c r="D33" s="9" t="s">
        <v>107</v>
      </c>
    </row>
    <row r="34" spans="2:4" x14ac:dyDescent="0.2">
      <c r="B34" s="8"/>
      <c r="D34" s="9" t="s">
        <v>108</v>
      </c>
    </row>
    <row r="35" spans="2:4" x14ac:dyDescent="0.2">
      <c r="B35" s="8"/>
      <c r="D35" s="9" t="s">
        <v>109</v>
      </c>
    </row>
    <row r="36" spans="2:4" x14ac:dyDescent="0.2">
      <c r="B36" s="8"/>
    </row>
    <row r="37" spans="2:4" x14ac:dyDescent="0.2">
      <c r="D37" s="11"/>
    </row>
    <row r="38" spans="2:4" x14ac:dyDescent="0.2">
      <c r="D38" s="4"/>
    </row>
    <row r="39" spans="2:4" x14ac:dyDescent="0.2">
      <c r="B39" s="31" t="s">
        <v>36</v>
      </c>
      <c r="D39" s="5"/>
    </row>
    <row r="40" spans="2:4" x14ac:dyDescent="0.2">
      <c r="B40" s="4" t="s">
        <v>5</v>
      </c>
      <c r="D40" s="5"/>
    </row>
    <row r="41" spans="2:4" x14ac:dyDescent="0.2">
      <c r="B41" s="5" t="s">
        <v>7</v>
      </c>
      <c r="D41" s="5"/>
    </row>
    <row r="42" spans="2:4" x14ac:dyDescent="0.2">
      <c r="B42" s="5" t="s">
        <v>9</v>
      </c>
      <c r="D42" s="5"/>
    </row>
    <row r="43" spans="2:4" x14ac:dyDescent="0.2">
      <c r="B43" s="5" t="s">
        <v>12</v>
      </c>
      <c r="C43" s="30"/>
      <c r="D43" s="5"/>
    </row>
    <row r="44" spans="2:4" x14ac:dyDescent="0.2">
      <c r="B44" s="5" t="s">
        <v>15</v>
      </c>
      <c r="D44" s="5"/>
    </row>
    <row r="45" spans="2:4" x14ac:dyDescent="0.2">
      <c r="B45" s="5" t="s">
        <v>18</v>
      </c>
      <c r="D45" s="5"/>
    </row>
    <row r="46" spans="2:4" x14ac:dyDescent="0.2">
      <c r="B46" s="5" t="s">
        <v>22</v>
      </c>
      <c r="D46" s="5"/>
    </row>
    <row r="47" spans="2:4" x14ac:dyDescent="0.2">
      <c r="B47" s="5" t="s">
        <v>26</v>
      </c>
      <c r="D47" s="5"/>
    </row>
    <row r="48" spans="2:4" x14ac:dyDescent="0.2">
      <c r="D48" s="5"/>
    </row>
    <row r="49" spans="4:4" x14ac:dyDescent="0.2">
      <c r="D49" s="5"/>
    </row>
    <row r="50" spans="4:4" x14ac:dyDescent="0.2">
      <c r="D50" s="5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Data</vt:lpstr>
      <vt:lpstr>Analysis</vt:lpstr>
      <vt:lpstr>Analyse 5M  8F _2_</vt:lpstr>
      <vt:lpstr>Préparation</vt:lpstr>
      <vt:lpstr>Data</vt:lpstr>
      <vt:lpstr>Data!Impression_des_titres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BUFFERNE</dc:creator>
  <cp:lastModifiedBy>chr</cp:lastModifiedBy>
  <cp:lastPrinted>2007-04-13T12:04:51Z</cp:lastPrinted>
  <dcterms:created xsi:type="dcterms:W3CDTF">2007-04-13T12:14:19Z</dcterms:created>
  <dcterms:modified xsi:type="dcterms:W3CDTF">2020-02-02T19:37:06Z</dcterms:modified>
</cp:coreProperties>
</file>